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S:\RinaudoLab\Data\Xiaowei\4-14-21\Lab\New Exp. 3-25-21\Fat\resalts for paolo\"/>
    </mc:Choice>
  </mc:AlternateContent>
  <xr:revisionPtr revIDLastSave="0" documentId="13_ncr:1_{9D590051-A932-4E37-98F8-76E9AFA334AC}" xr6:coauthVersionLast="46" xr6:coauthVersionMax="46" xr10:uidLastSave="{00000000-0000-0000-0000-000000000000}"/>
  <bookViews>
    <workbookView xWindow="-120" yWindow="-120" windowWidth="19440" windowHeight="15150" activeTab="1" xr2:uid="{00000000-000D-0000-FFFF-FFFF00000000}"/>
  </bookViews>
  <sheets>
    <sheet name="LdhB" sheetId="21" r:id="rId1"/>
    <sheet name="Mct1" sheetId="18" r:id="rId2"/>
    <sheet name="Actin" sheetId="17" r:id="rId3"/>
    <sheet name="LdhB (4)" sheetId="23" r:id="rId4"/>
    <sheet name="LdhB (3)" sheetId="16" r:id="rId5"/>
    <sheet name="LdhB (2)" sheetId="15" r:id="rId6"/>
    <sheet name="LdhB(1)" sheetId="1" r:id="rId7"/>
    <sheet name="MCT1-700 (4)" sheetId="24" r:id="rId8"/>
    <sheet name="MCT1-700 (3)" sheetId="14" r:id="rId9"/>
    <sheet name="MCT1-700 (2)" sheetId="13" r:id="rId10"/>
    <sheet name="MCT1-700(1)" sheetId="2" r:id="rId11"/>
    <sheet name="actin-800 (4)" sheetId="25" r:id="rId12"/>
    <sheet name="actin-800 (3)" sheetId="10" r:id="rId13"/>
    <sheet name="actin-800 (2)" sheetId="9" r:id="rId14"/>
    <sheet name="actin-800(1)" sheetId="3" r:id="rId15"/>
  </sheets>
  <calcPr calcId="181029"/>
</workbook>
</file>

<file path=xl/calcChain.xml><?xml version="1.0" encoding="utf-8"?>
<calcChain xmlns="http://schemas.openxmlformats.org/spreadsheetml/2006/main">
  <c r="H3" i="21" l="1"/>
  <c r="S14" i="18"/>
  <c r="S3" i="18"/>
  <c r="S26" i="18"/>
  <c r="E4" i="17"/>
  <c r="E5" i="17"/>
  <c r="E6" i="17"/>
  <c r="E7" i="17"/>
  <c r="E8" i="17"/>
  <c r="E9" i="17"/>
  <c r="E10" i="17"/>
  <c r="E11" i="17"/>
  <c r="E12" i="17"/>
  <c r="E14" i="17"/>
  <c r="E15" i="17"/>
  <c r="E16" i="17"/>
  <c r="E17" i="17"/>
  <c r="E18" i="17"/>
  <c r="E19" i="17"/>
  <c r="K19" i="21" s="1"/>
  <c r="E20" i="17"/>
  <c r="E21" i="17"/>
  <c r="E22" i="17"/>
  <c r="E23" i="17"/>
  <c r="E3" i="17"/>
  <c r="B23" i="17"/>
  <c r="B4" i="17"/>
  <c r="B5" i="17"/>
  <c r="B6" i="17"/>
  <c r="B7" i="17"/>
  <c r="B8" i="17"/>
  <c r="B9" i="17"/>
  <c r="B10" i="17"/>
  <c r="B11" i="17"/>
  <c r="B12" i="17"/>
  <c r="B14" i="17"/>
  <c r="B15" i="17"/>
  <c r="B16" i="17"/>
  <c r="B17" i="17"/>
  <c r="B18" i="17"/>
  <c r="H18" i="21" s="1"/>
  <c r="B19" i="17"/>
  <c r="B20" i="17"/>
  <c r="B21" i="17"/>
  <c r="B22" i="17"/>
  <c r="B3" i="17"/>
  <c r="B4" i="18"/>
  <c r="C4" i="18"/>
  <c r="D4" i="18"/>
  <c r="E4" i="18"/>
  <c r="B5" i="18"/>
  <c r="C5" i="18"/>
  <c r="D5" i="18"/>
  <c r="E5" i="18"/>
  <c r="B6" i="18"/>
  <c r="C6" i="18"/>
  <c r="D6" i="18"/>
  <c r="E6" i="18"/>
  <c r="B7" i="18"/>
  <c r="C7" i="18"/>
  <c r="D7" i="18"/>
  <c r="E7" i="18"/>
  <c r="B8" i="18"/>
  <c r="C8" i="18"/>
  <c r="D8" i="18"/>
  <c r="E8" i="18"/>
  <c r="B9" i="18"/>
  <c r="C9" i="18"/>
  <c r="D9" i="18"/>
  <c r="E9" i="18"/>
  <c r="B10" i="18"/>
  <c r="C10" i="18"/>
  <c r="D10" i="18"/>
  <c r="E10" i="18"/>
  <c r="B11" i="18"/>
  <c r="C11" i="18"/>
  <c r="D11" i="18"/>
  <c r="E11" i="18"/>
  <c r="B12" i="18"/>
  <c r="C12" i="18"/>
  <c r="D12" i="18"/>
  <c r="E12" i="18"/>
  <c r="B13" i="18"/>
  <c r="C13" i="18"/>
  <c r="D13" i="18"/>
  <c r="E13" i="18"/>
  <c r="B14" i="18"/>
  <c r="C14" i="18"/>
  <c r="D14" i="18"/>
  <c r="E14" i="18"/>
  <c r="B15" i="18"/>
  <c r="C15" i="18"/>
  <c r="D15" i="18"/>
  <c r="E15" i="18"/>
  <c r="B16" i="18"/>
  <c r="C16" i="18"/>
  <c r="D16" i="18"/>
  <c r="E16" i="18"/>
  <c r="B17" i="18"/>
  <c r="C17" i="18"/>
  <c r="D17" i="18"/>
  <c r="E17" i="18"/>
  <c r="K17" i="18" s="1"/>
  <c r="B18" i="18"/>
  <c r="C18" i="18"/>
  <c r="D18" i="18"/>
  <c r="E18" i="18"/>
  <c r="B19" i="18"/>
  <c r="C19" i="18"/>
  <c r="D19" i="18"/>
  <c r="E19" i="18"/>
  <c r="B20" i="18"/>
  <c r="C20" i="18"/>
  <c r="D20" i="18"/>
  <c r="E20" i="18"/>
  <c r="B21" i="18"/>
  <c r="C21" i="18"/>
  <c r="D21" i="18"/>
  <c r="E21" i="18"/>
  <c r="B22" i="18"/>
  <c r="C22" i="18"/>
  <c r="D22" i="18"/>
  <c r="E22" i="18"/>
  <c r="B23" i="18"/>
  <c r="C23" i="18"/>
  <c r="D23" i="18"/>
  <c r="E23" i="18"/>
  <c r="E3" i="18"/>
  <c r="D3" i="18"/>
  <c r="C3" i="18"/>
  <c r="B3" i="18"/>
  <c r="D4" i="21"/>
  <c r="D5" i="21"/>
  <c r="D6" i="21"/>
  <c r="D7" i="21"/>
  <c r="D8" i="21"/>
  <c r="D9" i="21"/>
  <c r="D10" i="21"/>
  <c r="D11" i="21"/>
  <c r="D12" i="21"/>
  <c r="D14" i="21"/>
  <c r="D15" i="21"/>
  <c r="D16" i="21"/>
  <c r="D17" i="21"/>
  <c r="D18" i="21"/>
  <c r="D19" i="21"/>
  <c r="D20" i="21"/>
  <c r="D21" i="21"/>
  <c r="D22" i="21"/>
  <c r="D23" i="21"/>
  <c r="D3" i="21"/>
  <c r="J3" i="21" s="1"/>
  <c r="C3" i="17"/>
  <c r="I15" i="21"/>
  <c r="K6" i="21"/>
  <c r="E15" i="21"/>
  <c r="E16" i="21"/>
  <c r="E17" i="21"/>
  <c r="K17" i="21" s="1"/>
  <c r="E18" i="21"/>
  <c r="E19" i="21"/>
  <c r="E20" i="21"/>
  <c r="E21" i="21"/>
  <c r="E22" i="21"/>
  <c r="E23" i="21"/>
  <c r="E14" i="21"/>
  <c r="E4" i="21"/>
  <c r="E5" i="21"/>
  <c r="E6" i="21"/>
  <c r="E7" i="21"/>
  <c r="K7" i="21" s="1"/>
  <c r="E8" i="21"/>
  <c r="E9" i="21"/>
  <c r="E10" i="21"/>
  <c r="E11" i="21"/>
  <c r="E12" i="21"/>
  <c r="E3" i="21"/>
  <c r="K15" i="21"/>
  <c r="K16" i="21"/>
  <c r="K4" i="21"/>
  <c r="K5" i="21"/>
  <c r="K20" i="18"/>
  <c r="K8" i="18"/>
  <c r="K9" i="18"/>
  <c r="B4" i="21"/>
  <c r="C4" i="21"/>
  <c r="B5" i="21"/>
  <c r="H5" i="21" s="1"/>
  <c r="C5" i="21"/>
  <c r="B6" i="21"/>
  <c r="C6" i="21"/>
  <c r="B7" i="21"/>
  <c r="C7" i="21"/>
  <c r="B8" i="21"/>
  <c r="C8" i="21"/>
  <c r="B9" i="21"/>
  <c r="C9" i="21"/>
  <c r="B10" i="21"/>
  <c r="C10" i="21"/>
  <c r="B11" i="21"/>
  <c r="C11" i="21"/>
  <c r="B12" i="21"/>
  <c r="C12" i="21"/>
  <c r="B14" i="21"/>
  <c r="C14" i="21"/>
  <c r="B15" i="21"/>
  <c r="C15" i="21"/>
  <c r="B16" i="21"/>
  <c r="C16" i="21"/>
  <c r="B17" i="21"/>
  <c r="C17" i="21"/>
  <c r="B18" i="21"/>
  <c r="C18" i="21"/>
  <c r="B19" i="21"/>
  <c r="C19" i="21"/>
  <c r="I19" i="21" s="1"/>
  <c r="B20" i="21"/>
  <c r="C20" i="21"/>
  <c r="B21" i="21"/>
  <c r="C21" i="21"/>
  <c r="B22" i="21"/>
  <c r="C22" i="21"/>
  <c r="B23" i="21"/>
  <c r="C23" i="21"/>
  <c r="C3" i="21"/>
  <c r="I3" i="21" s="1"/>
  <c r="B3" i="21"/>
  <c r="I7" i="18"/>
  <c r="I15" i="18"/>
  <c r="I19" i="18"/>
  <c r="I3" i="18"/>
  <c r="D4" i="17"/>
  <c r="D5" i="17"/>
  <c r="J5" i="21" s="1"/>
  <c r="D6" i="17"/>
  <c r="J6" i="21" s="1"/>
  <c r="D7" i="17"/>
  <c r="D8" i="17"/>
  <c r="J8" i="21" s="1"/>
  <c r="D9" i="17"/>
  <c r="D10" i="17"/>
  <c r="D11" i="17"/>
  <c r="D12" i="17"/>
  <c r="D14" i="17"/>
  <c r="D15" i="17"/>
  <c r="D16" i="17"/>
  <c r="D17" i="17"/>
  <c r="J17" i="21" s="1"/>
  <c r="D18" i="17"/>
  <c r="J18" i="21" s="1"/>
  <c r="D19" i="17"/>
  <c r="D20" i="17"/>
  <c r="D21" i="17"/>
  <c r="D22" i="17"/>
  <c r="D23" i="17"/>
  <c r="D3" i="17"/>
  <c r="C4" i="17"/>
  <c r="C5" i="17"/>
  <c r="I5" i="21" s="1"/>
  <c r="C6" i="17"/>
  <c r="I6" i="21" s="1"/>
  <c r="C7" i="17"/>
  <c r="C8" i="17"/>
  <c r="I8" i="21" s="1"/>
  <c r="C9" i="17"/>
  <c r="I9" i="21" s="1"/>
  <c r="C10" i="17"/>
  <c r="I10" i="21" s="1"/>
  <c r="C11" i="17"/>
  <c r="C12" i="17"/>
  <c r="C14" i="17"/>
  <c r="I14" i="21" s="1"/>
  <c r="C15" i="17"/>
  <c r="C16" i="17"/>
  <c r="C17" i="17"/>
  <c r="I17" i="21" s="1"/>
  <c r="C18" i="17"/>
  <c r="I18" i="21" s="1"/>
  <c r="C19" i="17"/>
  <c r="C20" i="17"/>
  <c r="I20" i="21" s="1"/>
  <c r="C21" i="17"/>
  <c r="C22" i="17"/>
  <c r="C23" i="17"/>
  <c r="H15" i="21"/>
  <c r="H16" i="21"/>
  <c r="H17" i="21"/>
  <c r="H19" i="21"/>
  <c r="H20" i="21"/>
  <c r="H4" i="21"/>
  <c r="H8" i="21"/>
  <c r="H10" i="21"/>
  <c r="K19" i="18" l="1"/>
  <c r="K20" i="21"/>
  <c r="J20" i="21"/>
  <c r="J9" i="21"/>
  <c r="J21" i="21"/>
  <c r="J4" i="21"/>
  <c r="J7" i="21"/>
  <c r="J16" i="21"/>
  <c r="N16" i="21" s="1"/>
  <c r="O27" i="21" s="1"/>
  <c r="J19" i="21"/>
  <c r="N19" i="21" s="1"/>
  <c r="O30" i="21" s="1"/>
  <c r="J10" i="21"/>
  <c r="I16" i="21"/>
  <c r="I7" i="21"/>
  <c r="I21" i="21"/>
  <c r="I4" i="21"/>
  <c r="H21" i="21"/>
  <c r="K14" i="18"/>
  <c r="K10" i="18"/>
  <c r="K21" i="18"/>
  <c r="K3" i="18"/>
  <c r="K18" i="18"/>
  <c r="K7" i="18"/>
  <c r="K8" i="21"/>
  <c r="K18" i="21"/>
  <c r="K6" i="18"/>
  <c r="K9" i="21"/>
  <c r="K16" i="18"/>
  <c r="K5" i="18"/>
  <c r="K3" i="21"/>
  <c r="K10" i="21"/>
  <c r="K15" i="18"/>
  <c r="K4" i="18"/>
  <c r="K14" i="21"/>
  <c r="K21" i="21"/>
  <c r="I18" i="18"/>
  <c r="I14" i="18"/>
  <c r="I10" i="18"/>
  <c r="I21" i="18"/>
  <c r="I17" i="18"/>
  <c r="I4" i="18"/>
  <c r="I9" i="18"/>
  <c r="I20" i="18"/>
  <c r="I16" i="18"/>
  <c r="I6" i="18"/>
  <c r="I8" i="18"/>
  <c r="I5" i="18"/>
  <c r="H20" i="18"/>
  <c r="N20" i="18" s="1"/>
  <c r="O31" i="18" s="1"/>
  <c r="J15" i="21"/>
  <c r="N15" i="21" s="1"/>
  <c r="O26" i="21" s="1"/>
  <c r="J7" i="18"/>
  <c r="J20" i="18"/>
  <c r="J16" i="18"/>
  <c r="J6" i="18"/>
  <c r="J14" i="21"/>
  <c r="J21" i="18"/>
  <c r="J17" i="18"/>
  <c r="J4" i="18"/>
  <c r="J9" i="18"/>
  <c r="N8" i="21"/>
  <c r="N30" i="21" s="1"/>
  <c r="J3" i="18"/>
  <c r="N5" i="21"/>
  <c r="N27" i="21" s="1"/>
  <c r="J19" i="18"/>
  <c r="J15" i="18"/>
  <c r="J8" i="18"/>
  <c r="N18" i="21"/>
  <c r="J5" i="18"/>
  <c r="J18" i="18"/>
  <c r="J14" i="18"/>
  <c r="J10" i="18"/>
  <c r="H4" i="18"/>
  <c r="H19" i="18"/>
  <c r="N19" i="18" s="1"/>
  <c r="H7" i="21"/>
  <c r="H15" i="18"/>
  <c r="N3" i="21"/>
  <c r="N25" i="21" s="1"/>
  <c r="H18" i="18"/>
  <c r="H9" i="21"/>
  <c r="N9" i="21" s="1"/>
  <c r="N31" i="21" s="1"/>
  <c r="H14" i="21"/>
  <c r="H9" i="18"/>
  <c r="H6" i="18"/>
  <c r="H17" i="18"/>
  <c r="H8" i="18"/>
  <c r="H16" i="18"/>
  <c r="H6" i="21"/>
  <c r="N6" i="21" s="1"/>
  <c r="N28" i="21" s="1"/>
  <c r="N20" i="21"/>
  <c r="O31" i="21" s="1"/>
  <c r="H5" i="18"/>
  <c r="H10" i="18"/>
  <c r="H14" i="18"/>
  <c r="N17" i="21"/>
  <c r="O28" i="21" s="1"/>
  <c r="H3" i="18"/>
  <c r="H7" i="18"/>
  <c r="N7" i="18" s="1"/>
  <c r="H21" i="18"/>
  <c r="N4" i="21"/>
  <c r="N26" i="21" s="1"/>
  <c r="N21" i="21" l="1"/>
  <c r="O32" i="21" s="1"/>
  <c r="N7" i="21"/>
  <c r="N29" i="21" s="1"/>
  <c r="N10" i="21"/>
  <c r="N32" i="21" s="1"/>
  <c r="N9" i="18"/>
  <c r="N31" i="18" s="1"/>
  <c r="N21" i="18"/>
  <c r="O32" i="18" s="1"/>
  <c r="N17" i="18"/>
  <c r="O28" i="18" s="1"/>
  <c r="N3" i="18"/>
  <c r="N25" i="18" s="1"/>
  <c r="N14" i="21"/>
  <c r="O25" i="21" s="1"/>
  <c r="Q26" i="21" s="1"/>
  <c r="N5" i="18"/>
  <c r="N27" i="18" s="1"/>
  <c r="N16" i="18"/>
  <c r="O27" i="18" s="1"/>
  <c r="N8" i="18"/>
  <c r="N30" i="18" s="1"/>
  <c r="N4" i="18"/>
  <c r="N26" i="18" s="1"/>
  <c r="N18" i="18"/>
  <c r="O29" i="18" s="1"/>
  <c r="R15" i="21"/>
  <c r="N6" i="18"/>
  <c r="N28" i="18" s="1"/>
  <c r="N15" i="18"/>
  <c r="O26" i="18" s="1"/>
  <c r="N14" i="18"/>
  <c r="N10" i="18"/>
  <c r="N32" i="18" s="1"/>
  <c r="N29" i="18"/>
  <c r="Q15" i="21"/>
  <c r="S3" i="21"/>
  <c r="Q3" i="21"/>
  <c r="R3" i="21"/>
  <c r="O30" i="18"/>
  <c r="R4" i="21"/>
  <c r="Q4" i="21"/>
  <c r="O29" i="21"/>
  <c r="Q27" i="21" l="1"/>
  <c r="S14" i="21"/>
  <c r="Q14" i="21"/>
  <c r="R14" i="21"/>
  <c r="Q14" i="18"/>
  <c r="R15" i="18"/>
  <c r="Q15" i="18"/>
  <c r="R3" i="18"/>
  <c r="R26" i="21"/>
  <c r="R14" i="18"/>
  <c r="Q4" i="18"/>
  <c r="O25" i="18"/>
  <c r="R26" i="18" s="1"/>
  <c r="Q3" i="18"/>
  <c r="R4" i="18"/>
  <c r="R27" i="18"/>
  <c r="S26" i="21"/>
  <c r="R27" i="21"/>
  <c r="Q27" i="18"/>
  <c r="Q26" i="18" l="1"/>
</calcChain>
</file>

<file path=xl/sharedStrings.xml><?xml version="1.0" encoding="utf-8"?>
<sst xmlns="http://schemas.openxmlformats.org/spreadsheetml/2006/main" count="1229" uniqueCount="42">
  <si>
    <t>Image Name</t>
  </si>
  <si>
    <t>Channel</t>
  </si>
  <si>
    <t>Name</t>
  </si>
  <si>
    <t>Signal</t>
  </si>
  <si>
    <t>Total</t>
  </si>
  <si>
    <t>Area</t>
  </si>
  <si>
    <t>Bkgnd.</t>
  </si>
  <si>
    <t>Type</t>
  </si>
  <si>
    <t>Conc. Std.</t>
  </si>
  <si>
    <t>Concentration</t>
  </si>
  <si>
    <t>Max</t>
  </si>
  <si>
    <t>Mean</t>
  </si>
  <si>
    <t>StdDev</t>
  </si>
  <si>
    <t>NaN</t>
  </si>
  <si>
    <t>male</t>
  </si>
  <si>
    <t>MCT1 male</t>
  </si>
  <si>
    <t xml:space="preserve"> actin male</t>
  </si>
  <si>
    <t xml:space="preserve"> actin female</t>
  </si>
  <si>
    <t>MCT1 female</t>
  </si>
  <si>
    <t>female</t>
  </si>
  <si>
    <t>LdhB</t>
  </si>
  <si>
    <t>0000980_01</t>
  </si>
  <si>
    <t>Actin</t>
  </si>
  <si>
    <t>backgroud</t>
  </si>
  <si>
    <t>Mct1</t>
  </si>
  <si>
    <t>with actin</t>
  </si>
  <si>
    <t xml:space="preserve">male </t>
  </si>
  <si>
    <t>FB</t>
  </si>
  <si>
    <t>IVF</t>
  </si>
  <si>
    <t xml:space="preserve">female </t>
  </si>
  <si>
    <t>average</t>
  </si>
  <si>
    <t>SD</t>
  </si>
  <si>
    <t>ttest</t>
  </si>
  <si>
    <t>male+female</t>
  </si>
  <si>
    <t>0000991_01</t>
  </si>
  <si>
    <t>0000994_01</t>
  </si>
  <si>
    <t>0001002_01</t>
  </si>
  <si>
    <t>0000978_01</t>
  </si>
  <si>
    <t>0000997_01</t>
  </si>
  <si>
    <t>0001001_01</t>
  </si>
  <si>
    <t>0000992_01</t>
  </si>
  <si>
    <t>4 blots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</si>
</sst>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14" fontId="0" fillId="0" borderId="0" xfId="0" applyNumberFormat="1"/>
    <xf numFmtId="0" fontId="0" fillId="0" borderId="0" xfId="0" applyAlignment="1">
      <alignment horizontal="right"/>
    </xf>
    <xf numFmtId="0" fontId="1" fillId="0" borderId="0" xfId="0" applyFont="1"/>
    <xf numFmtId="0" fontId="2" fillId="0" borderId="0" xfId="0" applyFont="1"/>
    <xf numFmtId="0" fontId="0" fillId="2" borderId="0" xfId="0" applyFill="1"/>
    <xf numFmtId="0" fontId="0" fillId="3" borderId="0" xfId="0" applyFill="1"/>
    <xf numFmtId="0" fontId="0" fillId="0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baseline="0">
                <a:effectLst/>
              </a:rPr>
              <a:t>male Fat LdhB</a:t>
            </a:r>
            <a:endParaRPr lang="en-US" sz="14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92D050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FFC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70AB-4191-AF10-BE9DBE51374B}"/>
              </c:ext>
            </c:extLst>
          </c:dPt>
          <c:errBars>
            <c:errBarType val="plus"/>
            <c:errValType val="cust"/>
            <c:noEndCap val="0"/>
            <c:plus>
              <c:numRef>
                <c:f>LdhB!$R$3:$R$4</c:f>
                <c:numCache>
                  <c:formatCode>General</c:formatCode>
                  <c:ptCount val="2"/>
                  <c:pt idx="0">
                    <c:v>4.4650219399404979E-2</c:v>
                  </c:pt>
                  <c:pt idx="1">
                    <c:v>3.9379440553589821E-2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LdhB!$P$3:$P$4</c:f>
              <c:strCache>
                <c:ptCount val="2"/>
                <c:pt idx="0">
                  <c:v>FB</c:v>
                </c:pt>
                <c:pt idx="1">
                  <c:v>IVF</c:v>
                </c:pt>
              </c:strCache>
            </c:strRef>
          </c:cat>
          <c:val>
            <c:numRef>
              <c:f>LdhB!$Q$3:$Q$4</c:f>
              <c:numCache>
                <c:formatCode>General</c:formatCode>
                <c:ptCount val="2"/>
                <c:pt idx="0">
                  <c:v>0.26469718667776831</c:v>
                </c:pt>
                <c:pt idx="1">
                  <c:v>0.18814484946316973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0AB-4191-AF10-BE9DBE5137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50008512"/>
        <c:axId val="1650027232"/>
      </c:barChart>
      <c:catAx>
        <c:axId val="165000851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rgbClr val="FF0000"/>
                    </a:solidFill>
                  </a:rPr>
                  <a:t>p=0.04283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50027232"/>
        <c:crosses val="autoZero"/>
        <c:auto val="1"/>
        <c:lblAlgn val="ctr"/>
        <c:lblOffset val="100"/>
        <c:noMultiLvlLbl val="0"/>
      </c:catAx>
      <c:valAx>
        <c:axId val="16500272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0" i="0" baseline="0">
                    <a:effectLst/>
                  </a:rPr>
                  <a:t>RelactiveFat Levels</a:t>
                </a:r>
                <a:endParaRPr lang="en-US" sz="1000">
                  <a:effectLst/>
                </a:endParaRPr>
              </a:p>
            </c:rich>
          </c:tx>
          <c:layout>
            <c:manualLayout>
              <c:xMode val="edge"/>
              <c:yMode val="edge"/>
              <c:x val="4.1862905905372692E-2"/>
              <c:y val="0.2099232964296970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500085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baseline="0">
                <a:effectLst/>
              </a:rPr>
              <a:t>female Fat LdhB</a:t>
            </a:r>
            <a:endParaRPr lang="en-US" sz="14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92D050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FFC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5EB8-461F-B72D-8ECA09B98456}"/>
              </c:ext>
            </c:extLst>
          </c:dPt>
          <c:errBars>
            <c:errBarType val="plus"/>
            <c:errValType val="cust"/>
            <c:noEndCap val="0"/>
            <c:plus>
              <c:numRef>
                <c:f>LdhB!$R$14:$R$15</c:f>
                <c:numCache>
                  <c:formatCode>General</c:formatCode>
                  <c:ptCount val="2"/>
                  <c:pt idx="0">
                    <c:v>6.7400922752734155E-2</c:v>
                  </c:pt>
                  <c:pt idx="1">
                    <c:v>6.8774857222556288E-2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LdhB!$P$14:$P$15</c:f>
              <c:strCache>
                <c:ptCount val="2"/>
                <c:pt idx="0">
                  <c:v>FB</c:v>
                </c:pt>
                <c:pt idx="1">
                  <c:v>IVF</c:v>
                </c:pt>
              </c:strCache>
            </c:strRef>
          </c:cat>
          <c:val>
            <c:numRef>
              <c:f>LdhB!$Q$14:$Q$15</c:f>
              <c:numCache>
                <c:formatCode>General</c:formatCode>
                <c:ptCount val="2"/>
                <c:pt idx="0">
                  <c:v>0.33820407410783482</c:v>
                </c:pt>
                <c:pt idx="1">
                  <c:v>0.24073804757982881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EB8-461F-B72D-8ECA09B984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50035552"/>
        <c:axId val="1650043040"/>
      </c:barChart>
      <c:catAx>
        <c:axId val="165003555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p=0.200214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50043040"/>
        <c:crosses val="autoZero"/>
        <c:auto val="1"/>
        <c:lblAlgn val="ctr"/>
        <c:lblOffset val="100"/>
        <c:noMultiLvlLbl val="0"/>
      </c:catAx>
      <c:valAx>
        <c:axId val="16500430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0" i="0" baseline="0">
                    <a:effectLst/>
                  </a:rPr>
                  <a:t>Relactive Fat Levels</a:t>
                </a:r>
                <a:endParaRPr lang="en-US" sz="1000">
                  <a:effectLst/>
                </a:endParaRPr>
              </a:p>
            </c:rich>
          </c:tx>
          <c:layout>
            <c:manualLayout>
              <c:xMode val="edge"/>
              <c:yMode val="edge"/>
              <c:x val="4.4511879605720971E-2"/>
              <c:y val="0.2212926145980673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500355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baseline="0">
                <a:effectLst/>
              </a:rPr>
              <a:t>male and female Fat LdhB</a:t>
            </a:r>
            <a:endParaRPr lang="en-US" sz="14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92D050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FFC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9947-4AB4-B4B8-A09C85CC8893}"/>
              </c:ext>
            </c:extLst>
          </c:dPt>
          <c:errBars>
            <c:errBarType val="plus"/>
            <c:errValType val="cust"/>
            <c:noEndCap val="0"/>
            <c:plus>
              <c:numRef>
                <c:f>LdhB!$R$26:$R$27</c:f>
                <c:numCache>
                  <c:formatCode>General</c:formatCode>
                  <c:ptCount val="2"/>
                  <c:pt idx="0">
                    <c:v>6.5917810773631902E-2</c:v>
                  </c:pt>
                  <c:pt idx="1">
                    <c:v>5.9008780156814086E-2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LdhB!$P$26:$P$27</c:f>
              <c:strCache>
                <c:ptCount val="2"/>
                <c:pt idx="0">
                  <c:v>FB</c:v>
                </c:pt>
                <c:pt idx="1">
                  <c:v>IVF</c:v>
                </c:pt>
              </c:strCache>
            </c:strRef>
          </c:cat>
          <c:val>
            <c:numRef>
              <c:f>LdhB!$Q$26:$Q$27</c:f>
              <c:numCache>
                <c:formatCode>General</c:formatCode>
                <c:ptCount val="2"/>
                <c:pt idx="0">
                  <c:v>0.30145063039280151</c:v>
                </c:pt>
                <c:pt idx="1">
                  <c:v>0.21444144852149927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947-4AB4-B4B8-A09C85CC88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49987296"/>
        <c:axId val="1649987712"/>
      </c:barChart>
      <c:catAx>
        <c:axId val="164998729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rgbClr val="FF0000"/>
                    </a:solidFill>
                  </a:rPr>
                  <a:t>p=0.014836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49987712"/>
        <c:crosses val="autoZero"/>
        <c:auto val="1"/>
        <c:lblAlgn val="ctr"/>
        <c:lblOffset val="100"/>
        <c:noMultiLvlLbl val="0"/>
      </c:catAx>
      <c:valAx>
        <c:axId val="1649987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0" i="0" baseline="0">
                    <a:effectLst/>
                  </a:rPr>
                  <a:t>Relactive Fat  Levels</a:t>
                </a:r>
                <a:endParaRPr lang="en-US" sz="10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499872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baseline="0">
                <a:effectLst/>
              </a:rPr>
              <a:t>male Fat Mct1</a:t>
            </a:r>
            <a:endParaRPr lang="en-US" sz="14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FFC000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22A4-4CE4-AB38-389F4A77BDBE}"/>
              </c:ext>
            </c:extLst>
          </c:dPt>
          <c:errBars>
            <c:errBarType val="plus"/>
            <c:errValType val="cust"/>
            <c:noEndCap val="0"/>
            <c:plus>
              <c:numRef>
                <c:f>'Mct1'!$R$3:$R$4</c:f>
                <c:numCache>
                  <c:formatCode>General</c:formatCode>
                  <c:ptCount val="2"/>
                  <c:pt idx="0">
                    <c:v>0.11171417770583822</c:v>
                  </c:pt>
                  <c:pt idx="1">
                    <c:v>0.11721555680892574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'Mct1'!$P$3:$P$4</c:f>
              <c:strCache>
                <c:ptCount val="2"/>
                <c:pt idx="0">
                  <c:v>FB</c:v>
                </c:pt>
                <c:pt idx="1">
                  <c:v>IVF</c:v>
                </c:pt>
              </c:strCache>
            </c:strRef>
          </c:cat>
          <c:val>
            <c:numRef>
              <c:f>'Mct1'!$Q$3:$Q$4</c:f>
              <c:numCache>
                <c:formatCode>General</c:formatCode>
                <c:ptCount val="2"/>
                <c:pt idx="0">
                  <c:v>0.62131714358936507</c:v>
                </c:pt>
                <c:pt idx="1">
                  <c:v>0.48258592633500852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2A4-4CE4-AB38-389F4A77BD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61904976"/>
        <c:axId val="1561913296"/>
      </c:barChart>
      <c:catAx>
        <c:axId val="156190497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p=0.137562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61913296"/>
        <c:crosses val="autoZero"/>
        <c:auto val="1"/>
        <c:lblAlgn val="ctr"/>
        <c:lblOffset val="100"/>
        <c:noMultiLvlLbl val="0"/>
      </c:catAx>
      <c:valAx>
        <c:axId val="15619132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0" i="0" baseline="0">
                    <a:effectLst/>
                  </a:rPr>
                  <a:t>Relactive FatLevels</a:t>
                </a:r>
                <a:endParaRPr lang="en-US" sz="10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619049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baseline="0">
                <a:effectLst/>
              </a:rPr>
              <a:t>female Fat Mct1</a:t>
            </a:r>
            <a:endParaRPr lang="en-US" sz="14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FFC000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2B6A-4193-9971-B3C6897B137C}"/>
              </c:ext>
            </c:extLst>
          </c:dPt>
          <c:errBars>
            <c:errBarType val="plus"/>
            <c:errValType val="cust"/>
            <c:noEndCap val="0"/>
            <c:plus>
              <c:numRef>
                <c:f>'Mct1'!$R$14:$R$15</c:f>
                <c:numCache>
                  <c:formatCode>General</c:formatCode>
                  <c:ptCount val="2"/>
                  <c:pt idx="0">
                    <c:v>0.24893412373490187</c:v>
                  </c:pt>
                  <c:pt idx="1">
                    <c:v>0.2507519729576691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'Mct1'!$P$14:$P$15</c:f>
              <c:strCache>
                <c:ptCount val="2"/>
                <c:pt idx="0">
                  <c:v>FB</c:v>
                </c:pt>
                <c:pt idx="1">
                  <c:v>IVF</c:v>
                </c:pt>
              </c:strCache>
            </c:strRef>
          </c:cat>
          <c:val>
            <c:numRef>
              <c:f>'Mct1'!$Q$14:$Q$15</c:f>
              <c:numCache>
                <c:formatCode>General</c:formatCode>
                <c:ptCount val="2"/>
                <c:pt idx="0">
                  <c:v>0.78310682446735436</c:v>
                </c:pt>
                <c:pt idx="1">
                  <c:v>0.48714191301404153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B6A-4193-9971-B3C6897B13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61929520"/>
        <c:axId val="1561923696"/>
      </c:barChart>
      <c:catAx>
        <c:axId val="156192952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p=0.144903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61923696"/>
        <c:crosses val="autoZero"/>
        <c:auto val="1"/>
        <c:lblAlgn val="ctr"/>
        <c:lblOffset val="100"/>
        <c:noMultiLvlLbl val="0"/>
      </c:catAx>
      <c:valAx>
        <c:axId val="15619236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0" i="0" baseline="0">
                    <a:effectLst/>
                  </a:rPr>
                  <a:t>Relactive Fat Levels</a:t>
                </a:r>
                <a:endParaRPr lang="en-US" sz="10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6192952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 b="0" i="0" baseline="0">
                <a:effectLst/>
              </a:rPr>
              <a:t>male and female Fat Mct1</a:t>
            </a:r>
            <a:endParaRPr lang="en-US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FFC000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0652-46A6-BD95-583956EDDA3E}"/>
              </c:ext>
            </c:extLst>
          </c:dPt>
          <c:errBars>
            <c:errBarType val="plus"/>
            <c:errValType val="cust"/>
            <c:noEndCap val="0"/>
            <c:plus>
              <c:numRef>
                <c:f>'Mct1'!$R$26:$R$27</c:f>
                <c:numCache>
                  <c:formatCode>General</c:formatCode>
                  <c:ptCount val="2"/>
                  <c:pt idx="0">
                    <c:v>0.19845710873697203</c:v>
                  </c:pt>
                  <c:pt idx="1">
                    <c:v>0.18122189639453035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'Mct1'!$P$26:$P$27</c:f>
              <c:strCache>
                <c:ptCount val="2"/>
                <c:pt idx="0">
                  <c:v>FB</c:v>
                </c:pt>
                <c:pt idx="1">
                  <c:v>IVF</c:v>
                </c:pt>
              </c:strCache>
            </c:strRef>
          </c:cat>
          <c:val>
            <c:numRef>
              <c:f>'Mct1'!$Q$26:$Q$27</c:f>
              <c:numCache>
                <c:formatCode>General</c:formatCode>
                <c:ptCount val="2"/>
                <c:pt idx="0">
                  <c:v>0.70221198402835971</c:v>
                </c:pt>
                <c:pt idx="1">
                  <c:v>0.48486391967452502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652-46A6-BD95-583956EDDA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50007264"/>
        <c:axId val="1650018496"/>
      </c:barChart>
      <c:catAx>
        <c:axId val="165000726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rgbClr val="FF0000"/>
                    </a:solidFill>
                  </a:rPr>
                  <a:t>p=0.038389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50018496"/>
        <c:crosses val="autoZero"/>
        <c:auto val="1"/>
        <c:lblAlgn val="ctr"/>
        <c:lblOffset val="100"/>
        <c:noMultiLvlLbl val="0"/>
      </c:catAx>
      <c:valAx>
        <c:axId val="16500184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0" i="0" baseline="0">
                    <a:effectLst/>
                  </a:rPr>
                  <a:t>Relactive Fat Levels</a:t>
                </a:r>
                <a:endParaRPr lang="en-US" sz="10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500072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104775</xdr:colOff>
      <xdr:row>0</xdr:row>
      <xdr:rowOff>9525</xdr:rowOff>
    </xdr:from>
    <xdr:to>
      <xdr:col>24</xdr:col>
      <xdr:colOff>90487</xdr:colOff>
      <xdr:row>11</xdr:row>
      <xdr:rowOff>52387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FF252BF6-5645-4EB1-8D07-516CF71AD8C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19</xdr:col>
      <xdr:colOff>100012</xdr:colOff>
      <xdr:row>12</xdr:row>
      <xdr:rowOff>23812</xdr:rowOff>
    </xdr:from>
    <xdr:to>
      <xdr:col>24</xdr:col>
      <xdr:colOff>190500</xdr:colOff>
      <xdr:row>23</xdr:row>
      <xdr:rowOff>114300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4458FCAE-444B-4DBE-9D22-8DC1AFCD02C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309562</xdr:colOff>
      <xdr:row>27</xdr:row>
      <xdr:rowOff>176212</xdr:rowOff>
    </xdr:from>
    <xdr:to>
      <xdr:col>23</xdr:col>
      <xdr:colOff>4762</xdr:colOff>
      <xdr:row>42</xdr:row>
      <xdr:rowOff>61912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8253C490-AFA0-4366-ADE5-0E6D011C2A5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23812</xdr:colOff>
      <xdr:row>0</xdr:row>
      <xdr:rowOff>52387</xdr:rowOff>
    </xdr:from>
    <xdr:to>
      <xdr:col>24</xdr:col>
      <xdr:colOff>381000</xdr:colOff>
      <xdr:row>12</xdr:row>
      <xdr:rowOff>38100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838BE82-B4A5-43FC-8921-BA651EB75B8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19</xdr:col>
      <xdr:colOff>4761</xdr:colOff>
      <xdr:row>12</xdr:row>
      <xdr:rowOff>161925</xdr:rowOff>
    </xdr:from>
    <xdr:to>
      <xdr:col>24</xdr:col>
      <xdr:colOff>390524</xdr:colOff>
      <xdr:row>26</xdr:row>
      <xdr:rowOff>28575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74A96C4-82FC-47E3-BD05-62E4CE74CE6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147637</xdr:colOff>
      <xdr:row>28</xdr:row>
      <xdr:rowOff>100012</xdr:rowOff>
    </xdr:from>
    <xdr:to>
      <xdr:col>22</xdr:col>
      <xdr:colOff>452437</xdr:colOff>
      <xdr:row>42</xdr:row>
      <xdr:rowOff>176212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23392922-156E-4619-B0A5-44326AAFC9B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72AD50-3FB8-4D7B-845D-35429BE3C822}">
  <dimension ref="A1:S32"/>
  <sheetViews>
    <sheetView topLeftCell="J1" workbookViewId="0">
      <selection activeCell="AA27" sqref="AA27"/>
    </sheetView>
  </sheetViews>
  <sheetFormatPr defaultRowHeight="15" x14ac:dyDescent="0.25"/>
  <cols>
    <col min="2" max="2" width="10.140625" customWidth="1"/>
    <col min="3" max="3" width="9.7109375" bestFit="1" customWidth="1"/>
    <col min="4" max="6" width="10.5703125" customWidth="1"/>
    <col min="8" max="8" width="10.140625" customWidth="1"/>
    <col min="9" max="9" width="12" bestFit="1" customWidth="1"/>
    <col min="10" max="10" width="10" customWidth="1"/>
    <col min="11" max="11" width="11.140625" customWidth="1"/>
  </cols>
  <sheetData>
    <row r="1" spans="1:19" x14ac:dyDescent="0.25">
      <c r="B1" s="1">
        <v>44574</v>
      </c>
      <c r="C1" s="1">
        <v>44576</v>
      </c>
      <c r="D1" s="1">
        <v>44579</v>
      </c>
      <c r="E1" s="1">
        <v>44583</v>
      </c>
      <c r="F1" s="1"/>
      <c r="H1" s="1">
        <v>44574</v>
      </c>
      <c r="I1" s="1">
        <v>44576</v>
      </c>
      <c r="J1" s="1">
        <v>44579</v>
      </c>
      <c r="K1" s="1">
        <v>44583</v>
      </c>
    </row>
    <row r="2" spans="1:19" x14ac:dyDescent="0.25">
      <c r="A2" t="s">
        <v>20</v>
      </c>
      <c r="G2" s="5" t="s">
        <v>25</v>
      </c>
      <c r="H2" s="7"/>
      <c r="I2" s="7"/>
      <c r="J2" s="7"/>
      <c r="K2" s="7"/>
      <c r="M2" t="s">
        <v>41</v>
      </c>
      <c r="P2" t="s">
        <v>26</v>
      </c>
      <c r="Q2" t="s">
        <v>30</v>
      </c>
      <c r="R2" t="s">
        <v>31</v>
      </c>
      <c r="S2" t="s">
        <v>32</v>
      </c>
    </row>
    <row r="3" spans="1:19" x14ac:dyDescent="0.25">
      <c r="A3" s="2" t="s">
        <v>14</v>
      </c>
      <c r="B3">
        <f>'LdhB(1)'!F3</f>
        <v>192000</v>
      </c>
      <c r="C3">
        <f>'LdhB (2)'!F3</f>
        <v>229000</v>
      </c>
      <c r="D3">
        <f>'LdhB (3)'!F3</f>
        <v>1010000</v>
      </c>
      <c r="E3">
        <f>'LdhB (4)'!F3</f>
        <v>198000</v>
      </c>
      <c r="F3" s="2" t="s">
        <v>26</v>
      </c>
      <c r="G3" t="s">
        <v>27</v>
      </c>
      <c r="H3" s="6">
        <f>B3/Actin!B3</f>
        <v>0.1641025641025641</v>
      </c>
      <c r="I3" s="6">
        <f>C3/Actin!C3</f>
        <v>0.16474820143884891</v>
      </c>
      <c r="J3" s="6">
        <f>D3/Actin!D3</f>
        <v>0.41393442622950821</v>
      </c>
      <c r="K3" s="6">
        <f>E3/Actin!E3</f>
        <v>8.7224669603524235E-2</v>
      </c>
      <c r="L3" t="s">
        <v>26</v>
      </c>
      <c r="M3" t="s">
        <v>27</v>
      </c>
      <c r="N3">
        <f>AVERAGE(H3:K3)</f>
        <v>0.20750246534361136</v>
      </c>
      <c r="P3" t="s">
        <v>27</v>
      </c>
      <c r="Q3">
        <f>AVERAGE(N3:N6)</f>
        <v>0.26469718667776831</v>
      </c>
      <c r="R3">
        <f>STDEV(N3:N6)</f>
        <v>4.4650219399404979E-2</v>
      </c>
      <c r="S3" s="4">
        <f>TTEST(N3:N6,N7:N10,2,3)</f>
        <v>4.2830225409425521E-2</v>
      </c>
    </row>
    <row r="4" spans="1:19" x14ac:dyDescent="0.25">
      <c r="B4">
        <f>'LdhB(1)'!F4</f>
        <v>197000</v>
      </c>
      <c r="C4">
        <f>'LdhB (2)'!F4</f>
        <v>316000</v>
      </c>
      <c r="D4">
        <f>'LdhB (3)'!F4</f>
        <v>758000</v>
      </c>
      <c r="E4">
        <f>'LdhB (4)'!F4</f>
        <v>230000</v>
      </c>
      <c r="H4" s="6">
        <f>B4/Actin!B4</f>
        <v>0.25853018372703412</v>
      </c>
      <c r="I4" s="6">
        <f>C4/Actin!C4</f>
        <v>0.32377049180327871</v>
      </c>
      <c r="J4" s="6">
        <f>D4/Actin!D4</f>
        <v>0.42584269662921348</v>
      </c>
      <c r="K4" s="6">
        <f>E4/Actin!E4</f>
        <v>0.25813692480359146</v>
      </c>
      <c r="N4">
        <f t="shared" ref="N4:N10" si="0">AVERAGE(H4:K4)</f>
        <v>0.31657007424077943</v>
      </c>
      <c r="P4" t="s">
        <v>28</v>
      </c>
      <c r="Q4">
        <f>AVERAGE(N7:N10)</f>
        <v>0.18814484946316973</v>
      </c>
      <c r="R4">
        <f>STDEV(N7:N10)</f>
        <v>3.9379440553589821E-2</v>
      </c>
    </row>
    <row r="5" spans="1:19" x14ac:dyDescent="0.25">
      <c r="B5">
        <f>'LdhB(1)'!F5</f>
        <v>176000</v>
      </c>
      <c r="C5">
        <f>'LdhB (2)'!F5</f>
        <v>261000</v>
      </c>
      <c r="D5">
        <f>'LdhB (3)'!F5</f>
        <v>922000</v>
      </c>
      <c r="E5">
        <f>'LdhB (4)'!F5</f>
        <v>209000</v>
      </c>
      <c r="H5" s="6">
        <f>B5/Actin!B5</f>
        <v>0.16603773584905659</v>
      </c>
      <c r="I5" s="6">
        <f>C5/Actin!C5</f>
        <v>0.20551181102362204</v>
      </c>
      <c r="J5" s="6">
        <f>D5/Actin!D5</f>
        <v>0.52386363636363631</v>
      </c>
      <c r="K5" s="6">
        <f>E5/Actin!E5</f>
        <v>0.18017241379310345</v>
      </c>
      <c r="N5">
        <f t="shared" si="0"/>
        <v>0.26889639925735459</v>
      </c>
    </row>
    <row r="6" spans="1:19" x14ac:dyDescent="0.25">
      <c r="B6">
        <f>'LdhB(1)'!F6</f>
        <v>160000</v>
      </c>
      <c r="C6">
        <f>'LdhB (2)'!F6</f>
        <v>230000</v>
      </c>
      <c r="D6">
        <f>'LdhB (3)'!F6</f>
        <v>863000</v>
      </c>
      <c r="E6">
        <f>'LdhB (4)'!F6</f>
        <v>240000</v>
      </c>
      <c r="F6" s="4"/>
      <c r="H6" s="6">
        <f>B6/Actin!B6</f>
        <v>0.17543859649122806</v>
      </c>
      <c r="I6" s="6">
        <f>C6/Actin!C6</f>
        <v>0.21100917431192662</v>
      </c>
      <c r="J6" s="6">
        <f>D6/Actin!D6</f>
        <v>0.48483146067415728</v>
      </c>
      <c r="K6" s="6">
        <f>E6/Actin!E6</f>
        <v>0.192</v>
      </c>
      <c r="N6">
        <f t="shared" si="0"/>
        <v>0.26581980786932796</v>
      </c>
    </row>
    <row r="7" spans="1:19" x14ac:dyDescent="0.25">
      <c r="B7">
        <f>'LdhB(1)'!F7</f>
        <v>141000</v>
      </c>
      <c r="C7">
        <f>'LdhB (2)'!F7</f>
        <v>170000</v>
      </c>
      <c r="D7">
        <f>'LdhB (3)'!F7</f>
        <v>604000</v>
      </c>
      <c r="E7">
        <f>'LdhB (4)'!F7</f>
        <v>184000</v>
      </c>
      <c r="G7" t="s">
        <v>28</v>
      </c>
      <c r="H7" s="5">
        <f>B7/Actin!B7</f>
        <v>0.18479685452162517</v>
      </c>
      <c r="I7" s="5">
        <f>C7/Actin!C7</f>
        <v>0.20833333333333334</v>
      </c>
      <c r="J7" s="5">
        <f>D7/Actin!D7</f>
        <v>0.3247311827956989</v>
      </c>
      <c r="K7" s="5">
        <f>E7/Actin!E7</f>
        <v>0.17523809523809525</v>
      </c>
      <c r="M7" t="s">
        <v>28</v>
      </c>
      <c r="N7">
        <f t="shared" si="0"/>
        <v>0.22327486647218814</v>
      </c>
      <c r="Q7" s="2"/>
    </row>
    <row r="8" spans="1:19" x14ac:dyDescent="0.25">
      <c r="B8">
        <f>'LdhB(1)'!F8</f>
        <v>125000</v>
      </c>
      <c r="C8">
        <f>'LdhB (2)'!F8</f>
        <v>148000</v>
      </c>
      <c r="D8">
        <f>'LdhB (3)'!F8</f>
        <v>498000</v>
      </c>
      <c r="E8">
        <f>'LdhB (4)'!F8</f>
        <v>187000</v>
      </c>
      <c r="H8" s="5">
        <f>B8/Actin!B8</f>
        <v>0.12135922330097088</v>
      </c>
      <c r="I8" s="5">
        <f>C8/Actin!C8</f>
        <v>0.12333333333333334</v>
      </c>
      <c r="J8" s="5">
        <f>D8/Actin!D8</f>
        <v>0.34583333333333333</v>
      </c>
      <c r="K8" s="5">
        <f>E8/Actin!E8</f>
        <v>0.12896551724137931</v>
      </c>
      <c r="N8">
        <f t="shared" si="0"/>
        <v>0.17987285180225421</v>
      </c>
    </row>
    <row r="9" spans="1:19" x14ac:dyDescent="0.25">
      <c r="B9">
        <f>'LdhB(1)'!F9</f>
        <v>138000</v>
      </c>
      <c r="C9">
        <f>'LdhB (2)'!F9</f>
        <v>170000</v>
      </c>
      <c r="D9">
        <f>'LdhB (3)'!F9</f>
        <v>585000</v>
      </c>
      <c r="E9">
        <f>'LdhB (4)'!F9</f>
        <v>207000</v>
      </c>
      <c r="H9" s="5">
        <f>B9/Actin!B9</f>
        <v>0.10697674418604651</v>
      </c>
      <c r="I9" s="5">
        <f>C9/Actin!C9</f>
        <v>0.1118421052631579</v>
      </c>
      <c r="J9" s="5">
        <f>D9/Actin!D9</f>
        <v>0.2478813559322034</v>
      </c>
      <c r="K9" s="5">
        <f>E9/Actin!E9</f>
        <v>7.7528089887640456E-2</v>
      </c>
      <c r="N9">
        <f t="shared" si="0"/>
        <v>0.13605707381726206</v>
      </c>
    </row>
    <row r="10" spans="1:19" x14ac:dyDescent="0.25">
      <c r="B10">
        <f>'LdhB(1)'!F10</f>
        <v>124000</v>
      </c>
      <c r="C10">
        <f>'LdhB (2)'!F10</f>
        <v>152000</v>
      </c>
      <c r="D10">
        <f>'LdhB (3)'!F10</f>
        <v>467000</v>
      </c>
      <c r="E10">
        <f>'LdhB (4)'!F10</f>
        <v>145000</v>
      </c>
      <c r="H10" s="5">
        <f>B10/Actin!B10</f>
        <v>0.23220973782771537</v>
      </c>
      <c r="I10" s="5">
        <f>C10/Actin!C10</f>
        <v>0.24203821656050956</v>
      </c>
      <c r="J10" s="5">
        <f>D10/Actin!D10</f>
        <v>0.19957264957264959</v>
      </c>
      <c r="K10" s="5">
        <f>E10/Actin!E10</f>
        <v>0.17967781908302355</v>
      </c>
      <c r="N10">
        <f t="shared" si="0"/>
        <v>0.2133746057609745</v>
      </c>
    </row>
    <row r="11" spans="1:19" x14ac:dyDescent="0.25">
      <c r="A11" t="s">
        <v>23</v>
      </c>
      <c r="B11">
        <f>'LdhB(1)'!F11</f>
        <v>107000</v>
      </c>
      <c r="C11">
        <f>'LdhB (2)'!F11</f>
        <v>111000</v>
      </c>
      <c r="D11">
        <f>'LdhB (3)'!F11</f>
        <v>612000</v>
      </c>
      <c r="E11">
        <f>'LdhB (4)'!F11</f>
        <v>107000</v>
      </c>
      <c r="H11" s="7"/>
      <c r="I11" s="7"/>
      <c r="J11" s="7"/>
      <c r="K11" s="7"/>
    </row>
    <row r="12" spans="1:19" x14ac:dyDescent="0.25">
      <c r="B12">
        <f>'LdhB(1)'!F12</f>
        <v>127000</v>
      </c>
      <c r="C12">
        <f>'LdhB (2)'!F12</f>
        <v>158000</v>
      </c>
      <c r="D12">
        <f>'LdhB (3)'!F12</f>
        <v>445000</v>
      </c>
      <c r="E12">
        <f>'LdhB (4)'!F12</f>
        <v>115000</v>
      </c>
      <c r="H12" s="7"/>
      <c r="I12" s="7"/>
      <c r="J12" s="7"/>
      <c r="K12" s="7"/>
    </row>
    <row r="13" spans="1:19" x14ac:dyDescent="0.25">
      <c r="H13" s="7"/>
      <c r="I13" s="7"/>
      <c r="J13" s="7"/>
      <c r="K13" s="7"/>
      <c r="P13" t="s">
        <v>19</v>
      </c>
      <c r="Q13" t="s">
        <v>30</v>
      </c>
      <c r="R13" t="s">
        <v>31</v>
      </c>
      <c r="S13" t="s">
        <v>32</v>
      </c>
    </row>
    <row r="14" spans="1:19" x14ac:dyDescent="0.25">
      <c r="A14" s="2" t="s">
        <v>19</v>
      </c>
      <c r="B14">
        <f>'LdhB(1)'!F14</f>
        <v>207000</v>
      </c>
      <c r="C14">
        <f>'LdhB (2)'!F14</f>
        <v>240000</v>
      </c>
      <c r="D14">
        <f>'LdhB (3)'!F14</f>
        <v>862000</v>
      </c>
      <c r="E14">
        <f>'LdhB (4)'!F14</f>
        <v>286000</v>
      </c>
      <c r="F14" s="2" t="s">
        <v>29</v>
      </c>
      <c r="G14" t="s">
        <v>27</v>
      </c>
      <c r="H14" s="6">
        <f>B14/Actin!B14</f>
        <v>0.17692307692307693</v>
      </c>
      <c r="I14" s="6">
        <f>C14/Actin!C14</f>
        <v>0.18604651162790697</v>
      </c>
      <c r="J14" s="6">
        <f>D14/Actin!D14</f>
        <v>0.43099999999999999</v>
      </c>
      <c r="K14" s="6">
        <f>E14/Actin!E14</f>
        <v>0.19589041095890411</v>
      </c>
      <c r="L14" t="s">
        <v>29</v>
      </c>
      <c r="M14" t="s">
        <v>27</v>
      </c>
      <c r="N14">
        <f>AVERAGE(H14:K14)</f>
        <v>0.247464999877472</v>
      </c>
      <c r="P14" t="s">
        <v>27</v>
      </c>
      <c r="Q14">
        <f>AVERAGE(N14:N17)</f>
        <v>0.33820407410783482</v>
      </c>
      <c r="R14">
        <f>STDEV(N14:N17)</f>
        <v>6.7400922752734155E-2</v>
      </c>
      <c r="S14" s="3">
        <f>TTEST(N14:N16,N18:N21,2,3)</f>
        <v>0.20021385357006125</v>
      </c>
    </row>
    <row r="15" spans="1:19" x14ac:dyDescent="0.25">
      <c r="B15">
        <f>'LdhB(1)'!F15</f>
        <v>204000</v>
      </c>
      <c r="C15">
        <f>'LdhB (2)'!F15</f>
        <v>234000</v>
      </c>
      <c r="D15">
        <f>'LdhB (3)'!F15</f>
        <v>915000</v>
      </c>
      <c r="E15">
        <f>'LdhB (4)'!F15</f>
        <v>367000</v>
      </c>
      <c r="H15" s="6">
        <f>B15/Actin!B15</f>
        <v>0.18888888888888888</v>
      </c>
      <c r="I15" s="6">
        <f>C15/Actin!C15</f>
        <v>0.19024390243902439</v>
      </c>
      <c r="J15" s="6">
        <f>D15/Actin!D15</f>
        <v>0.62244897959183676</v>
      </c>
      <c r="K15" s="6">
        <f>E15/Actin!E15</f>
        <v>0.32192982456140351</v>
      </c>
      <c r="N15">
        <f t="shared" ref="N15:N21" si="1">AVERAGE(H15:K15)</f>
        <v>0.3308778988702884</v>
      </c>
      <c r="P15" t="s">
        <v>28</v>
      </c>
      <c r="Q15">
        <f>AVERAGE(N18:N21)</f>
        <v>0.24073804757982881</v>
      </c>
      <c r="R15">
        <f>STDEV(N18:N21)</f>
        <v>6.8774857222556288E-2</v>
      </c>
    </row>
    <row r="16" spans="1:19" x14ac:dyDescent="0.25">
      <c r="B16">
        <f>'LdhB(1)'!F16</f>
        <v>267000</v>
      </c>
      <c r="C16">
        <f>'LdhB (2)'!F16</f>
        <v>359000</v>
      </c>
      <c r="D16">
        <f>'LdhB (3)'!F16</f>
        <v>975000</v>
      </c>
      <c r="E16">
        <f>'LdhB (4)'!F16</f>
        <v>290000</v>
      </c>
      <c r="H16" s="6">
        <f>B16/Actin!B16</f>
        <v>0.26435643564356437</v>
      </c>
      <c r="I16" s="6">
        <f>C16/Actin!C16</f>
        <v>0.33240740740740743</v>
      </c>
      <c r="J16" s="6">
        <f>D16/Actin!D16</f>
        <v>0.73863636363636365</v>
      </c>
      <c r="K16" s="6">
        <f>E16/Actin!E16</f>
        <v>0.27884615384615385</v>
      </c>
      <c r="N16">
        <f t="shared" si="1"/>
        <v>0.40356159013337234</v>
      </c>
    </row>
    <row r="17" spans="1:19" x14ac:dyDescent="0.25">
      <c r="B17">
        <f>'LdhB(1)'!F17</f>
        <v>350000</v>
      </c>
      <c r="C17">
        <f>'LdhB (2)'!F17</f>
        <v>238000</v>
      </c>
      <c r="D17">
        <f>'LdhB (3)'!F17</f>
        <v>718000</v>
      </c>
      <c r="E17">
        <f>'LdhB (4)'!F17</f>
        <v>232000</v>
      </c>
      <c r="F17" s="4"/>
      <c r="H17" s="6">
        <f>B17/Actin!B17</f>
        <v>0.28925619834710742</v>
      </c>
      <c r="I17" s="6">
        <f>C17/Actin!C17</f>
        <v>0.17</v>
      </c>
      <c r="J17" s="6">
        <f>D17/Actin!D17</f>
        <v>0.77705627705627711</v>
      </c>
      <c r="K17" s="6">
        <f>E17/Actin!E17</f>
        <v>0.24733475479744135</v>
      </c>
      <c r="N17">
        <f t="shared" si="1"/>
        <v>0.37091180755020647</v>
      </c>
    </row>
    <row r="18" spans="1:19" x14ac:dyDescent="0.25">
      <c r="B18">
        <f>'LdhB(1)'!F18</f>
        <v>117000</v>
      </c>
      <c r="C18">
        <f>'LdhB (2)'!F18</f>
        <v>175000</v>
      </c>
      <c r="D18">
        <f>'LdhB (3)'!F18</f>
        <v>570000</v>
      </c>
      <c r="E18">
        <f>'LdhB (4)'!F18</f>
        <v>237000</v>
      </c>
      <c r="G18" t="s">
        <v>28</v>
      </c>
      <c r="H18" s="5">
        <f>B18/Actin!B18</f>
        <v>8.4172661870503596E-2</v>
      </c>
      <c r="I18" s="5">
        <f>C18/Actin!C18</f>
        <v>0.11986301369863013</v>
      </c>
      <c r="J18" s="5">
        <f>D18/Actin!D18</f>
        <v>0.37254901960784315</v>
      </c>
      <c r="K18" s="5">
        <f>E18/Actin!E18</f>
        <v>9.221789883268483E-2</v>
      </c>
      <c r="M18" t="s">
        <v>28</v>
      </c>
      <c r="N18">
        <f t="shared" si="1"/>
        <v>0.16720064850241542</v>
      </c>
      <c r="Q18" s="2"/>
    </row>
    <row r="19" spans="1:19" x14ac:dyDescent="0.25">
      <c r="B19">
        <f>'LdhB(1)'!F19</f>
        <v>122000</v>
      </c>
      <c r="C19">
        <f>'LdhB (2)'!F19</f>
        <v>174000</v>
      </c>
      <c r="D19">
        <f>'LdhB (3)'!F19</f>
        <v>708000</v>
      </c>
      <c r="E19">
        <f>'LdhB (4)'!F19</f>
        <v>152000</v>
      </c>
      <c r="H19" s="5">
        <f>B19/Actin!B19</f>
        <v>0.122</v>
      </c>
      <c r="I19" s="5">
        <f>C19/Actin!C19</f>
        <v>0.15130434782608695</v>
      </c>
      <c r="J19" s="5">
        <f>D19/Actin!D19</f>
        <v>0.6265486725663717</v>
      </c>
      <c r="K19" s="5">
        <f>E19/Actin!E19</f>
        <v>0.22788605697151423</v>
      </c>
      <c r="N19">
        <f t="shared" si="1"/>
        <v>0.28193476934099321</v>
      </c>
    </row>
    <row r="20" spans="1:19" x14ac:dyDescent="0.25">
      <c r="B20">
        <f>'LdhB(1)'!F20</f>
        <v>162000</v>
      </c>
      <c r="C20">
        <f>'LdhB (2)'!F20</f>
        <v>191000</v>
      </c>
      <c r="D20">
        <f>'LdhB (3)'!F20</f>
        <v>571000</v>
      </c>
      <c r="E20">
        <f>'LdhB (4)'!F20</f>
        <v>129000</v>
      </c>
      <c r="H20" s="5">
        <f>B20/Actin!B20</f>
        <v>0.12366412213740458</v>
      </c>
      <c r="I20" s="5">
        <f>C20/Actin!C20</f>
        <v>0.14580152671755725</v>
      </c>
      <c r="J20" s="5">
        <f>D20/Actin!D20</f>
        <v>0.37565789473684208</v>
      </c>
      <c r="K20" s="5">
        <f>E20/Actin!E20</f>
        <v>0.15338882282996433</v>
      </c>
      <c r="N20">
        <f t="shared" si="1"/>
        <v>0.19962809160544207</v>
      </c>
    </row>
    <row r="21" spans="1:19" x14ac:dyDescent="0.25">
      <c r="B21">
        <f>'LdhB(1)'!F21</f>
        <v>159000</v>
      </c>
      <c r="C21">
        <f>'LdhB (2)'!F21</f>
        <v>198000</v>
      </c>
      <c r="D21">
        <f>'LdhB (3)'!F21</f>
        <v>618000</v>
      </c>
      <c r="E21">
        <f>'LdhB (4)'!F21</f>
        <v>112000</v>
      </c>
      <c r="H21" s="5">
        <f>B21/Actin!B21</f>
        <v>0.22175732217573221</v>
      </c>
      <c r="I21" s="5">
        <f>C21/Actin!C21</f>
        <v>0.26577181208053691</v>
      </c>
      <c r="J21" s="5">
        <f>D21/Actin!D21</f>
        <v>0.56181818181818177</v>
      </c>
      <c r="K21" s="5">
        <f>E21/Actin!E21</f>
        <v>0.2074074074074074</v>
      </c>
      <c r="N21">
        <f t="shared" si="1"/>
        <v>0.31418868087046459</v>
      </c>
    </row>
    <row r="22" spans="1:19" x14ac:dyDescent="0.25">
      <c r="A22" t="s">
        <v>23</v>
      </c>
      <c r="B22">
        <f>'LdhB(1)'!F22</f>
        <v>128000</v>
      </c>
      <c r="C22">
        <f>'LdhB (2)'!F22</f>
        <v>128000</v>
      </c>
      <c r="D22">
        <f>'LdhB (3)'!F22</f>
        <v>388000</v>
      </c>
      <c r="E22">
        <f>'LdhB (4)'!F22</f>
        <v>101000</v>
      </c>
    </row>
    <row r="23" spans="1:19" x14ac:dyDescent="0.25">
      <c r="B23">
        <f>'LdhB(1)'!F23</f>
        <v>128000</v>
      </c>
      <c r="C23">
        <f>'LdhB (2)'!F23</f>
        <v>150000</v>
      </c>
      <c r="D23">
        <f>'LdhB (3)'!F23</f>
        <v>425000</v>
      </c>
      <c r="E23">
        <f>'LdhB (4)'!F23</f>
        <v>93600</v>
      </c>
    </row>
    <row r="24" spans="1:19" x14ac:dyDescent="0.25">
      <c r="L24" t="s">
        <v>33</v>
      </c>
      <c r="N24" t="s">
        <v>14</v>
      </c>
      <c r="O24" t="s">
        <v>19</v>
      </c>
    </row>
    <row r="25" spans="1:19" x14ac:dyDescent="0.25">
      <c r="M25" t="s">
        <v>27</v>
      </c>
      <c r="N25">
        <f>N3</f>
        <v>0.20750246534361136</v>
      </c>
      <c r="O25">
        <f>N14</f>
        <v>0.247464999877472</v>
      </c>
      <c r="Q25" t="s">
        <v>30</v>
      </c>
      <c r="R25" t="s">
        <v>31</v>
      </c>
      <c r="S25" t="s">
        <v>32</v>
      </c>
    </row>
    <row r="26" spans="1:19" x14ac:dyDescent="0.25">
      <c r="N26">
        <f t="shared" ref="N26:N28" si="2">N4</f>
        <v>0.31657007424077943</v>
      </c>
      <c r="O26">
        <f t="shared" ref="O26:O28" si="3">N15</f>
        <v>0.3308778988702884</v>
      </c>
      <c r="P26" s="2" t="s">
        <v>27</v>
      </c>
      <c r="Q26">
        <f>AVERAGE(N25:O28)</f>
        <v>0.30145063039280151</v>
      </c>
      <c r="R26">
        <f>STDEV(N25:O28)</f>
        <v>6.5917810773631902E-2</v>
      </c>
      <c r="S26" s="4">
        <f>TTEST(N25:O28,N29:O32,2,3)</f>
        <v>1.4836282653717251E-2</v>
      </c>
    </row>
    <row r="27" spans="1:19" x14ac:dyDescent="0.25">
      <c r="N27">
        <f t="shared" si="2"/>
        <v>0.26889639925735459</v>
      </c>
      <c r="O27">
        <f t="shared" si="3"/>
        <v>0.40356159013337234</v>
      </c>
      <c r="P27" s="2" t="s">
        <v>28</v>
      </c>
      <c r="Q27">
        <f>AVERAGE(N29:O32)</f>
        <v>0.21444144852149927</v>
      </c>
      <c r="R27">
        <f>STDEV(N29:O32)</f>
        <v>5.9008780156814086E-2</v>
      </c>
    </row>
    <row r="28" spans="1:19" x14ac:dyDescent="0.25">
      <c r="N28">
        <f t="shared" si="2"/>
        <v>0.26581980786932796</v>
      </c>
      <c r="O28">
        <f t="shared" si="3"/>
        <v>0.37091180755020647</v>
      </c>
    </row>
    <row r="29" spans="1:19" x14ac:dyDescent="0.25">
      <c r="M29" t="s">
        <v>28</v>
      </c>
      <c r="N29">
        <f>N7</f>
        <v>0.22327486647218814</v>
      </c>
      <c r="O29">
        <f>N18</f>
        <v>0.16720064850241542</v>
      </c>
    </row>
    <row r="30" spans="1:19" x14ac:dyDescent="0.25">
      <c r="N30">
        <f t="shared" ref="N30:N32" si="4">N8</f>
        <v>0.17987285180225421</v>
      </c>
      <c r="O30">
        <f t="shared" ref="O30:O32" si="5">N19</f>
        <v>0.28193476934099321</v>
      </c>
    </row>
    <row r="31" spans="1:19" x14ac:dyDescent="0.25">
      <c r="N31">
        <f t="shared" si="4"/>
        <v>0.13605707381726206</v>
      </c>
      <c r="O31">
        <f t="shared" si="5"/>
        <v>0.19962809160544207</v>
      </c>
    </row>
    <row r="32" spans="1:19" x14ac:dyDescent="0.25">
      <c r="N32">
        <f t="shared" si="4"/>
        <v>0.2133746057609745</v>
      </c>
      <c r="O32">
        <f t="shared" si="5"/>
        <v>0.31418868087046459</v>
      </c>
    </row>
  </sheetData>
  <pageMargins left="0.7" right="0.7" top="0.75" bottom="0.75" header="0.3" footer="0.3"/>
  <pageSetup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N23"/>
  <sheetViews>
    <sheetView workbookViewId="0">
      <selection activeCell="I30" sqref="I30"/>
    </sheetView>
  </sheetViews>
  <sheetFormatPr defaultRowHeight="15" x14ac:dyDescent="0.25"/>
  <cols>
    <col min="1" max="1" width="11" customWidth="1"/>
  </cols>
  <sheetData>
    <row r="1" spans="1:14" x14ac:dyDescent="0.25">
      <c r="A1" s="1">
        <v>44576</v>
      </c>
    </row>
    <row r="2" spans="1:14" x14ac:dyDescent="0.25">
      <c r="A2" t="s">
        <v>15</v>
      </c>
      <c r="B2" t="s">
        <v>0</v>
      </c>
      <c r="C2" t="s">
        <v>1</v>
      </c>
      <c r="D2" t="s">
        <v>2</v>
      </c>
      <c r="E2" t="s">
        <v>3</v>
      </c>
      <c r="F2" t="s">
        <v>4</v>
      </c>
      <c r="G2" t="s">
        <v>5</v>
      </c>
      <c r="H2" t="s">
        <v>6</v>
      </c>
      <c r="I2" t="s">
        <v>7</v>
      </c>
      <c r="J2" t="s">
        <v>8</v>
      </c>
      <c r="K2" t="s">
        <v>9</v>
      </c>
      <c r="L2" t="s">
        <v>10</v>
      </c>
      <c r="M2" t="s">
        <v>11</v>
      </c>
      <c r="N2" t="s">
        <v>12</v>
      </c>
    </row>
    <row r="3" spans="1:14" x14ac:dyDescent="0.25">
      <c r="B3" t="s">
        <v>37</v>
      </c>
      <c r="C3">
        <v>700</v>
      </c>
      <c r="D3">
        <v>7</v>
      </c>
      <c r="E3">
        <v>255000</v>
      </c>
      <c r="F3">
        <v>921000</v>
      </c>
      <c r="G3">
        <v>990</v>
      </c>
      <c r="H3">
        <v>672</v>
      </c>
      <c r="I3" t="s">
        <v>3</v>
      </c>
      <c r="J3" t="s">
        <v>13</v>
      </c>
      <c r="K3" t="s">
        <v>13</v>
      </c>
      <c r="L3">
        <v>1180</v>
      </c>
      <c r="M3">
        <v>930</v>
      </c>
      <c r="N3">
        <v>142</v>
      </c>
    </row>
    <row r="4" spans="1:14" x14ac:dyDescent="0.25">
      <c r="B4" t="s">
        <v>37</v>
      </c>
      <c r="C4">
        <v>700</v>
      </c>
      <c r="D4">
        <v>8</v>
      </c>
      <c r="E4">
        <v>192000</v>
      </c>
      <c r="F4">
        <v>726000</v>
      </c>
      <c r="G4">
        <v>774</v>
      </c>
      <c r="H4">
        <v>690</v>
      </c>
      <c r="I4" t="s">
        <v>3</v>
      </c>
      <c r="J4" t="s">
        <v>13</v>
      </c>
      <c r="K4" t="s">
        <v>13</v>
      </c>
      <c r="L4">
        <v>1440</v>
      </c>
      <c r="M4">
        <v>937</v>
      </c>
      <c r="N4">
        <v>157</v>
      </c>
    </row>
    <row r="5" spans="1:14" x14ac:dyDescent="0.25">
      <c r="B5" t="s">
        <v>37</v>
      </c>
      <c r="C5">
        <v>700</v>
      </c>
      <c r="D5">
        <v>9</v>
      </c>
      <c r="E5">
        <v>98100</v>
      </c>
      <c r="F5">
        <v>653000</v>
      </c>
      <c r="G5">
        <v>840</v>
      </c>
      <c r="H5">
        <v>661</v>
      </c>
      <c r="I5" t="s">
        <v>3</v>
      </c>
      <c r="J5" t="s">
        <v>13</v>
      </c>
      <c r="K5" t="s">
        <v>13</v>
      </c>
      <c r="L5">
        <v>955</v>
      </c>
      <c r="M5">
        <v>778</v>
      </c>
      <c r="N5">
        <v>69.5</v>
      </c>
    </row>
    <row r="6" spans="1:14" x14ac:dyDescent="0.25">
      <c r="B6" t="s">
        <v>37</v>
      </c>
      <c r="C6">
        <v>700</v>
      </c>
      <c r="D6">
        <v>10</v>
      </c>
      <c r="E6">
        <v>15000</v>
      </c>
      <c r="F6">
        <v>412000</v>
      </c>
      <c r="G6">
        <v>612</v>
      </c>
      <c r="H6">
        <v>648</v>
      </c>
      <c r="I6" t="s">
        <v>3</v>
      </c>
      <c r="J6" t="s">
        <v>13</v>
      </c>
      <c r="K6" t="s">
        <v>13</v>
      </c>
      <c r="L6">
        <v>804</v>
      </c>
      <c r="M6">
        <v>672</v>
      </c>
      <c r="N6">
        <v>34</v>
      </c>
    </row>
    <row r="7" spans="1:14" x14ac:dyDescent="0.25">
      <c r="B7" t="s">
        <v>37</v>
      </c>
      <c r="C7">
        <v>700</v>
      </c>
      <c r="D7">
        <v>11</v>
      </c>
      <c r="E7">
        <v>78200</v>
      </c>
      <c r="F7">
        <v>416000</v>
      </c>
      <c r="G7">
        <v>462</v>
      </c>
      <c r="H7">
        <v>731</v>
      </c>
      <c r="I7" t="s">
        <v>3</v>
      </c>
      <c r="J7" t="s">
        <v>13</v>
      </c>
      <c r="K7" t="s">
        <v>13</v>
      </c>
      <c r="L7">
        <v>1220</v>
      </c>
      <c r="M7">
        <v>900</v>
      </c>
      <c r="N7">
        <v>109</v>
      </c>
    </row>
    <row r="8" spans="1:14" x14ac:dyDescent="0.25">
      <c r="B8" t="s">
        <v>37</v>
      </c>
      <c r="C8">
        <v>700</v>
      </c>
      <c r="D8">
        <v>12</v>
      </c>
      <c r="E8">
        <v>34800</v>
      </c>
      <c r="F8">
        <v>345000</v>
      </c>
      <c r="G8">
        <v>456</v>
      </c>
      <c r="H8">
        <v>680</v>
      </c>
      <c r="I8" t="s">
        <v>3</v>
      </c>
      <c r="J8" t="s">
        <v>13</v>
      </c>
      <c r="K8" t="s">
        <v>13</v>
      </c>
      <c r="L8">
        <v>856</v>
      </c>
      <c r="M8">
        <v>756</v>
      </c>
      <c r="N8">
        <v>44.3</v>
      </c>
    </row>
    <row r="9" spans="1:14" x14ac:dyDescent="0.25">
      <c r="B9" t="s">
        <v>37</v>
      </c>
      <c r="C9">
        <v>700</v>
      </c>
      <c r="D9">
        <v>13</v>
      </c>
      <c r="E9">
        <v>67100</v>
      </c>
      <c r="F9">
        <v>403000</v>
      </c>
      <c r="G9">
        <v>440</v>
      </c>
      <c r="H9">
        <v>764</v>
      </c>
      <c r="I9" t="s">
        <v>3</v>
      </c>
      <c r="J9" t="s">
        <v>13</v>
      </c>
      <c r="K9" t="s">
        <v>13</v>
      </c>
      <c r="L9">
        <v>1150</v>
      </c>
      <c r="M9">
        <v>916</v>
      </c>
      <c r="N9">
        <v>106</v>
      </c>
    </row>
    <row r="10" spans="1:14" x14ac:dyDescent="0.25">
      <c r="B10" t="s">
        <v>37</v>
      </c>
      <c r="C10">
        <v>700</v>
      </c>
      <c r="D10">
        <v>14</v>
      </c>
      <c r="E10">
        <v>29300</v>
      </c>
      <c r="F10">
        <v>385000</v>
      </c>
      <c r="G10">
        <v>516</v>
      </c>
      <c r="H10">
        <v>690</v>
      </c>
      <c r="I10" t="s">
        <v>3</v>
      </c>
      <c r="J10" t="s">
        <v>13</v>
      </c>
      <c r="K10" t="s">
        <v>13</v>
      </c>
      <c r="L10">
        <v>1060</v>
      </c>
      <c r="M10">
        <v>747</v>
      </c>
      <c r="N10">
        <v>68.2</v>
      </c>
    </row>
    <row r="11" spans="1:14" x14ac:dyDescent="0.25">
      <c r="B11" t="s">
        <v>37</v>
      </c>
      <c r="C11">
        <v>700</v>
      </c>
      <c r="D11">
        <v>15</v>
      </c>
      <c r="E11">
        <v>1820</v>
      </c>
      <c r="F11">
        <v>323000</v>
      </c>
      <c r="G11">
        <v>504</v>
      </c>
      <c r="H11">
        <v>638</v>
      </c>
      <c r="I11" t="s">
        <v>3</v>
      </c>
      <c r="J11" t="s">
        <v>13</v>
      </c>
      <c r="K11" t="s">
        <v>13</v>
      </c>
      <c r="L11">
        <v>850</v>
      </c>
      <c r="M11">
        <v>642</v>
      </c>
      <c r="N11">
        <v>30.9</v>
      </c>
    </row>
    <row r="12" spans="1:14" x14ac:dyDescent="0.25">
      <c r="B12" t="s">
        <v>37</v>
      </c>
      <c r="C12">
        <v>700</v>
      </c>
      <c r="D12">
        <v>16</v>
      </c>
      <c r="E12">
        <v>-3550</v>
      </c>
      <c r="F12">
        <v>244000</v>
      </c>
      <c r="G12">
        <v>407</v>
      </c>
      <c r="H12">
        <v>608</v>
      </c>
      <c r="I12" t="s">
        <v>3</v>
      </c>
      <c r="J12" t="s">
        <v>13</v>
      </c>
      <c r="K12" t="s">
        <v>13</v>
      </c>
      <c r="L12">
        <v>665</v>
      </c>
      <c r="M12">
        <v>599</v>
      </c>
      <c r="N12">
        <v>28.8</v>
      </c>
    </row>
    <row r="14" spans="1:14" x14ac:dyDescent="0.25">
      <c r="A14" t="s">
        <v>18</v>
      </c>
      <c r="B14" t="s">
        <v>37</v>
      </c>
      <c r="C14">
        <v>700</v>
      </c>
      <c r="D14">
        <v>17</v>
      </c>
      <c r="E14">
        <v>133000</v>
      </c>
      <c r="F14">
        <v>628000</v>
      </c>
      <c r="G14">
        <v>817</v>
      </c>
      <c r="H14">
        <v>606</v>
      </c>
      <c r="I14" t="s">
        <v>3</v>
      </c>
      <c r="J14" t="s">
        <v>13</v>
      </c>
      <c r="K14" t="s">
        <v>13</v>
      </c>
      <c r="L14">
        <v>1060</v>
      </c>
      <c r="M14">
        <v>769</v>
      </c>
      <c r="N14">
        <v>116</v>
      </c>
    </row>
    <row r="15" spans="1:14" x14ac:dyDescent="0.25">
      <c r="B15" t="s">
        <v>37</v>
      </c>
      <c r="C15">
        <v>700</v>
      </c>
      <c r="D15">
        <v>18</v>
      </c>
      <c r="E15">
        <v>63300</v>
      </c>
      <c r="F15">
        <v>521000</v>
      </c>
      <c r="G15">
        <v>688</v>
      </c>
      <c r="H15">
        <v>665</v>
      </c>
      <c r="I15" t="s">
        <v>3</v>
      </c>
      <c r="J15" t="s">
        <v>13</v>
      </c>
      <c r="K15" t="s">
        <v>13</v>
      </c>
      <c r="L15">
        <v>959</v>
      </c>
      <c r="M15">
        <v>757</v>
      </c>
      <c r="N15">
        <v>66.5</v>
      </c>
    </row>
    <row r="16" spans="1:14" x14ac:dyDescent="0.25">
      <c r="B16" t="s">
        <v>37</v>
      </c>
      <c r="C16">
        <v>700</v>
      </c>
      <c r="D16">
        <v>19</v>
      </c>
      <c r="E16">
        <v>249000</v>
      </c>
      <c r="F16">
        <v>772000</v>
      </c>
      <c r="G16">
        <v>774</v>
      </c>
      <c r="H16">
        <v>676</v>
      </c>
      <c r="I16" t="s">
        <v>3</v>
      </c>
      <c r="J16" t="s">
        <v>13</v>
      </c>
      <c r="K16" t="s">
        <v>13</v>
      </c>
      <c r="L16">
        <v>1560</v>
      </c>
      <c r="M16">
        <v>998</v>
      </c>
      <c r="N16">
        <v>250</v>
      </c>
    </row>
    <row r="17" spans="2:14" x14ac:dyDescent="0.25">
      <c r="B17" t="s">
        <v>37</v>
      </c>
      <c r="C17">
        <v>700</v>
      </c>
      <c r="D17">
        <v>20</v>
      </c>
      <c r="E17">
        <v>360000</v>
      </c>
      <c r="F17">
        <v>956000</v>
      </c>
      <c r="G17">
        <v>860</v>
      </c>
      <c r="H17">
        <v>692</v>
      </c>
      <c r="I17" t="s">
        <v>3</v>
      </c>
      <c r="J17" t="s">
        <v>13</v>
      </c>
      <c r="K17" t="s">
        <v>13</v>
      </c>
      <c r="L17">
        <v>2680</v>
      </c>
      <c r="M17">
        <v>1110</v>
      </c>
      <c r="N17">
        <v>338</v>
      </c>
    </row>
    <row r="18" spans="2:14" x14ac:dyDescent="0.25">
      <c r="B18" t="s">
        <v>37</v>
      </c>
      <c r="C18">
        <v>700</v>
      </c>
      <c r="D18">
        <v>21</v>
      </c>
      <c r="E18">
        <v>30000</v>
      </c>
      <c r="F18">
        <v>300000</v>
      </c>
      <c r="G18">
        <v>480</v>
      </c>
      <c r="H18">
        <v>563</v>
      </c>
      <c r="I18" t="s">
        <v>3</v>
      </c>
      <c r="J18" t="s">
        <v>13</v>
      </c>
      <c r="K18" t="s">
        <v>13</v>
      </c>
      <c r="L18">
        <v>695</v>
      </c>
      <c r="M18">
        <v>626</v>
      </c>
      <c r="N18">
        <v>38.700000000000003</v>
      </c>
    </row>
    <row r="19" spans="2:14" x14ac:dyDescent="0.25">
      <c r="B19" t="s">
        <v>37</v>
      </c>
      <c r="C19">
        <v>700</v>
      </c>
      <c r="D19">
        <v>22</v>
      </c>
      <c r="E19">
        <v>6240</v>
      </c>
      <c r="F19">
        <v>269000</v>
      </c>
      <c r="G19">
        <v>492</v>
      </c>
      <c r="H19">
        <v>535</v>
      </c>
      <c r="I19" t="s">
        <v>3</v>
      </c>
      <c r="J19" t="s">
        <v>13</v>
      </c>
      <c r="K19" t="s">
        <v>13</v>
      </c>
      <c r="L19">
        <v>594</v>
      </c>
      <c r="M19">
        <v>548</v>
      </c>
      <c r="N19">
        <v>20.7</v>
      </c>
    </row>
    <row r="20" spans="2:14" x14ac:dyDescent="0.25">
      <c r="B20" t="s">
        <v>37</v>
      </c>
      <c r="C20">
        <v>700</v>
      </c>
      <c r="D20">
        <v>23</v>
      </c>
      <c r="E20">
        <v>72600</v>
      </c>
      <c r="F20">
        <v>303000</v>
      </c>
      <c r="G20">
        <v>400</v>
      </c>
      <c r="H20">
        <v>577</v>
      </c>
      <c r="I20" t="s">
        <v>3</v>
      </c>
      <c r="J20" t="s">
        <v>13</v>
      </c>
      <c r="K20" t="s">
        <v>13</v>
      </c>
      <c r="L20">
        <v>940</v>
      </c>
      <c r="M20">
        <v>758</v>
      </c>
      <c r="N20">
        <v>102</v>
      </c>
    </row>
    <row r="21" spans="2:14" x14ac:dyDescent="0.25">
      <c r="B21" t="s">
        <v>37</v>
      </c>
      <c r="C21">
        <v>700</v>
      </c>
      <c r="D21">
        <v>24</v>
      </c>
      <c r="E21">
        <v>133000</v>
      </c>
      <c r="F21">
        <v>429000</v>
      </c>
      <c r="G21">
        <v>410</v>
      </c>
      <c r="H21">
        <v>722</v>
      </c>
      <c r="I21" t="s">
        <v>3</v>
      </c>
      <c r="J21" t="s">
        <v>13</v>
      </c>
      <c r="K21" t="s">
        <v>13</v>
      </c>
      <c r="L21">
        <v>1440</v>
      </c>
      <c r="M21">
        <v>1050</v>
      </c>
      <c r="N21">
        <v>174</v>
      </c>
    </row>
    <row r="22" spans="2:14" x14ac:dyDescent="0.25">
      <c r="B22" t="s">
        <v>37</v>
      </c>
      <c r="C22">
        <v>700</v>
      </c>
      <c r="D22">
        <v>25</v>
      </c>
      <c r="E22">
        <v>-5460</v>
      </c>
      <c r="F22">
        <v>317000</v>
      </c>
      <c r="G22">
        <v>504</v>
      </c>
      <c r="H22">
        <v>640</v>
      </c>
      <c r="I22" t="s">
        <v>3</v>
      </c>
      <c r="J22" t="s">
        <v>13</v>
      </c>
      <c r="K22" t="s">
        <v>13</v>
      </c>
      <c r="L22">
        <v>776</v>
      </c>
      <c r="M22">
        <v>629</v>
      </c>
      <c r="N22">
        <v>35</v>
      </c>
    </row>
    <row r="23" spans="2:14" x14ac:dyDescent="0.25">
      <c r="B23" t="s">
        <v>37</v>
      </c>
      <c r="C23">
        <v>700</v>
      </c>
      <c r="D23">
        <v>26</v>
      </c>
      <c r="E23">
        <v>492</v>
      </c>
      <c r="F23">
        <v>240000</v>
      </c>
      <c r="G23">
        <v>378</v>
      </c>
      <c r="H23">
        <v>634</v>
      </c>
      <c r="I23" t="s">
        <v>3</v>
      </c>
      <c r="J23" t="s">
        <v>13</v>
      </c>
      <c r="K23" t="s">
        <v>13</v>
      </c>
      <c r="L23">
        <v>707</v>
      </c>
      <c r="M23">
        <v>635</v>
      </c>
      <c r="N23">
        <v>34.200000000000003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N23"/>
  <sheetViews>
    <sheetView workbookViewId="0">
      <selection activeCell="H29" sqref="H29"/>
    </sheetView>
  </sheetViews>
  <sheetFormatPr defaultRowHeight="15" x14ac:dyDescent="0.25"/>
  <cols>
    <col min="1" max="1" width="11" customWidth="1"/>
  </cols>
  <sheetData>
    <row r="1" spans="1:14" x14ac:dyDescent="0.25">
      <c r="A1" s="1">
        <v>44574</v>
      </c>
    </row>
    <row r="2" spans="1:14" x14ac:dyDescent="0.25">
      <c r="A2" t="s">
        <v>15</v>
      </c>
      <c r="B2" t="s">
        <v>0</v>
      </c>
      <c r="C2" t="s">
        <v>1</v>
      </c>
      <c r="D2" t="s">
        <v>2</v>
      </c>
      <c r="E2" t="s">
        <v>3</v>
      </c>
      <c r="F2" t="s">
        <v>4</v>
      </c>
      <c r="G2" t="s">
        <v>5</v>
      </c>
      <c r="H2" t="s">
        <v>6</v>
      </c>
      <c r="I2" t="s">
        <v>7</v>
      </c>
      <c r="J2" t="s">
        <v>8</v>
      </c>
      <c r="K2" t="s">
        <v>9</v>
      </c>
      <c r="L2" t="s">
        <v>10</v>
      </c>
      <c r="M2" t="s">
        <v>11</v>
      </c>
      <c r="N2" t="s">
        <v>12</v>
      </c>
    </row>
    <row r="3" spans="1:14" x14ac:dyDescent="0.25">
      <c r="B3" t="s">
        <v>34</v>
      </c>
      <c r="C3">
        <v>700</v>
      </c>
      <c r="D3">
        <v>7</v>
      </c>
      <c r="E3">
        <v>79800</v>
      </c>
      <c r="F3">
        <v>715000</v>
      </c>
      <c r="G3">
        <v>405</v>
      </c>
      <c r="H3">
        <v>1570</v>
      </c>
      <c r="I3" t="s">
        <v>3</v>
      </c>
      <c r="J3" t="s">
        <v>13</v>
      </c>
      <c r="K3" t="s">
        <v>13</v>
      </c>
      <c r="L3">
        <v>2440</v>
      </c>
      <c r="M3">
        <v>1770</v>
      </c>
      <c r="N3">
        <v>141</v>
      </c>
    </row>
    <row r="4" spans="1:14" x14ac:dyDescent="0.25">
      <c r="B4" t="s">
        <v>34</v>
      </c>
      <c r="C4">
        <v>700</v>
      </c>
      <c r="D4">
        <v>8</v>
      </c>
      <c r="E4">
        <v>104000</v>
      </c>
      <c r="F4">
        <v>940000</v>
      </c>
      <c r="G4">
        <v>602</v>
      </c>
      <c r="H4">
        <v>1390</v>
      </c>
      <c r="I4" t="s">
        <v>3</v>
      </c>
      <c r="J4" t="s">
        <v>13</v>
      </c>
      <c r="K4" t="s">
        <v>13</v>
      </c>
      <c r="L4">
        <v>2020</v>
      </c>
      <c r="M4">
        <v>1560</v>
      </c>
      <c r="N4">
        <v>201</v>
      </c>
    </row>
    <row r="5" spans="1:14" x14ac:dyDescent="0.25">
      <c r="B5" t="s">
        <v>34</v>
      </c>
      <c r="C5">
        <v>700</v>
      </c>
      <c r="D5">
        <v>9</v>
      </c>
      <c r="E5">
        <v>53900</v>
      </c>
      <c r="F5">
        <v>1040000</v>
      </c>
      <c r="G5">
        <v>765</v>
      </c>
      <c r="H5">
        <v>1290</v>
      </c>
      <c r="I5" t="s">
        <v>3</v>
      </c>
      <c r="J5" t="s">
        <v>13</v>
      </c>
      <c r="K5" t="s">
        <v>13</v>
      </c>
      <c r="L5">
        <v>1600</v>
      </c>
      <c r="M5">
        <v>1360</v>
      </c>
      <c r="N5">
        <v>116</v>
      </c>
    </row>
    <row r="6" spans="1:14" x14ac:dyDescent="0.25">
      <c r="B6" t="s">
        <v>34</v>
      </c>
      <c r="C6">
        <v>700</v>
      </c>
      <c r="D6">
        <v>10</v>
      </c>
      <c r="E6">
        <v>64100</v>
      </c>
      <c r="F6">
        <v>944000</v>
      </c>
      <c r="G6">
        <v>702</v>
      </c>
      <c r="H6">
        <v>1250</v>
      </c>
      <c r="I6" t="s">
        <v>3</v>
      </c>
      <c r="J6" t="s">
        <v>13</v>
      </c>
      <c r="K6" t="s">
        <v>13</v>
      </c>
      <c r="L6">
        <v>1530</v>
      </c>
      <c r="M6">
        <v>1340</v>
      </c>
      <c r="N6">
        <v>102</v>
      </c>
    </row>
    <row r="7" spans="1:14" x14ac:dyDescent="0.25">
      <c r="B7" t="s">
        <v>34</v>
      </c>
      <c r="C7">
        <v>700</v>
      </c>
      <c r="D7">
        <v>11</v>
      </c>
      <c r="E7">
        <v>109000</v>
      </c>
      <c r="F7">
        <v>945000</v>
      </c>
      <c r="G7">
        <v>572</v>
      </c>
      <c r="H7">
        <v>1460</v>
      </c>
      <c r="I7" t="s">
        <v>3</v>
      </c>
      <c r="J7" t="s">
        <v>13</v>
      </c>
      <c r="K7" t="s">
        <v>13</v>
      </c>
      <c r="L7">
        <v>2010</v>
      </c>
      <c r="M7">
        <v>1650</v>
      </c>
      <c r="N7">
        <v>194</v>
      </c>
    </row>
    <row r="8" spans="1:14" x14ac:dyDescent="0.25">
      <c r="B8" t="s">
        <v>34</v>
      </c>
      <c r="C8">
        <v>700</v>
      </c>
      <c r="D8">
        <v>12</v>
      </c>
      <c r="E8">
        <v>30800</v>
      </c>
      <c r="F8">
        <v>646000</v>
      </c>
      <c r="G8">
        <v>407</v>
      </c>
      <c r="H8">
        <v>1510</v>
      </c>
      <c r="I8" t="s">
        <v>3</v>
      </c>
      <c r="J8" t="s">
        <v>13</v>
      </c>
      <c r="K8" t="s">
        <v>13</v>
      </c>
      <c r="L8">
        <v>1810</v>
      </c>
      <c r="M8">
        <v>1590</v>
      </c>
      <c r="N8">
        <v>75.8</v>
      </c>
    </row>
    <row r="9" spans="1:14" x14ac:dyDescent="0.25">
      <c r="B9" t="s">
        <v>34</v>
      </c>
      <c r="C9">
        <v>700</v>
      </c>
      <c r="D9">
        <v>13</v>
      </c>
      <c r="E9">
        <v>84900</v>
      </c>
      <c r="F9">
        <v>783000</v>
      </c>
      <c r="G9">
        <v>451</v>
      </c>
      <c r="H9">
        <v>1550</v>
      </c>
      <c r="I9" t="s">
        <v>3</v>
      </c>
      <c r="J9" t="s">
        <v>13</v>
      </c>
      <c r="K9" t="s">
        <v>13</v>
      </c>
      <c r="L9">
        <v>2090</v>
      </c>
      <c r="M9">
        <v>1740</v>
      </c>
      <c r="N9">
        <v>138</v>
      </c>
    </row>
    <row r="10" spans="1:14" x14ac:dyDescent="0.25">
      <c r="B10" t="s">
        <v>34</v>
      </c>
      <c r="C10">
        <v>700</v>
      </c>
      <c r="D10">
        <v>14</v>
      </c>
      <c r="E10">
        <v>5710</v>
      </c>
      <c r="F10">
        <v>457000</v>
      </c>
      <c r="G10">
        <v>315</v>
      </c>
      <c r="H10">
        <v>1430</v>
      </c>
      <c r="I10" t="s">
        <v>3</v>
      </c>
      <c r="J10" t="s">
        <v>13</v>
      </c>
      <c r="K10" t="s">
        <v>13</v>
      </c>
      <c r="L10">
        <v>1510</v>
      </c>
      <c r="M10">
        <v>1450</v>
      </c>
      <c r="N10">
        <v>37.4</v>
      </c>
    </row>
    <row r="11" spans="1:14" x14ac:dyDescent="0.25">
      <c r="B11" t="s">
        <v>34</v>
      </c>
      <c r="C11">
        <v>700</v>
      </c>
      <c r="D11">
        <v>15</v>
      </c>
      <c r="E11">
        <v>8230</v>
      </c>
      <c r="F11">
        <v>865000</v>
      </c>
      <c r="G11">
        <v>644</v>
      </c>
      <c r="H11">
        <v>1330</v>
      </c>
      <c r="I11" t="s">
        <v>3</v>
      </c>
      <c r="J11" t="s">
        <v>13</v>
      </c>
      <c r="K11" t="s">
        <v>13</v>
      </c>
      <c r="L11">
        <v>1420</v>
      </c>
      <c r="M11">
        <v>1340</v>
      </c>
      <c r="N11">
        <v>33.6</v>
      </c>
    </row>
    <row r="12" spans="1:14" x14ac:dyDescent="0.25">
      <c r="B12" t="s">
        <v>34</v>
      </c>
      <c r="C12">
        <v>700</v>
      </c>
      <c r="D12">
        <v>16</v>
      </c>
      <c r="E12">
        <v>8480</v>
      </c>
      <c r="F12">
        <v>907000</v>
      </c>
      <c r="G12">
        <v>704</v>
      </c>
      <c r="H12">
        <v>1280</v>
      </c>
      <c r="I12" t="s">
        <v>3</v>
      </c>
      <c r="J12" t="s">
        <v>13</v>
      </c>
      <c r="K12" t="s">
        <v>13</v>
      </c>
      <c r="L12">
        <v>1350</v>
      </c>
      <c r="M12">
        <v>1290</v>
      </c>
      <c r="N12">
        <v>40.1</v>
      </c>
    </row>
    <row r="13" spans="1:14" x14ac:dyDescent="0.25">
      <c r="A13" t="s">
        <v>18</v>
      </c>
    </row>
    <row r="14" spans="1:14" x14ac:dyDescent="0.25">
      <c r="B14" t="s">
        <v>34</v>
      </c>
      <c r="C14">
        <v>700</v>
      </c>
      <c r="D14">
        <v>17</v>
      </c>
      <c r="E14">
        <v>142000</v>
      </c>
      <c r="F14">
        <v>1050000</v>
      </c>
      <c r="G14">
        <v>611</v>
      </c>
      <c r="H14">
        <v>1480</v>
      </c>
      <c r="I14" t="s">
        <v>3</v>
      </c>
      <c r="J14" t="s">
        <v>13</v>
      </c>
      <c r="K14" t="s">
        <v>13</v>
      </c>
      <c r="L14">
        <v>2180</v>
      </c>
      <c r="M14">
        <v>1710</v>
      </c>
      <c r="N14">
        <v>159</v>
      </c>
    </row>
    <row r="15" spans="1:14" x14ac:dyDescent="0.25">
      <c r="B15" t="s">
        <v>34</v>
      </c>
      <c r="C15">
        <v>700</v>
      </c>
      <c r="D15">
        <v>18</v>
      </c>
      <c r="E15">
        <v>24200</v>
      </c>
      <c r="F15">
        <v>788000</v>
      </c>
      <c r="G15">
        <v>574</v>
      </c>
      <c r="H15">
        <v>1330</v>
      </c>
      <c r="I15" t="s">
        <v>3</v>
      </c>
      <c r="J15" t="s">
        <v>13</v>
      </c>
      <c r="K15" t="s">
        <v>13</v>
      </c>
      <c r="L15">
        <v>1840</v>
      </c>
      <c r="M15">
        <v>1370</v>
      </c>
      <c r="N15">
        <v>47.7</v>
      </c>
    </row>
    <row r="16" spans="1:14" x14ac:dyDescent="0.25">
      <c r="B16" t="s">
        <v>34</v>
      </c>
      <c r="C16">
        <v>700</v>
      </c>
      <c r="D16">
        <v>19</v>
      </c>
      <c r="E16">
        <v>292000</v>
      </c>
      <c r="F16">
        <v>1210000</v>
      </c>
      <c r="G16">
        <v>697</v>
      </c>
      <c r="H16">
        <v>1320</v>
      </c>
      <c r="I16" t="s">
        <v>3</v>
      </c>
      <c r="J16" t="s">
        <v>13</v>
      </c>
      <c r="K16" t="s">
        <v>13</v>
      </c>
      <c r="L16">
        <v>2540</v>
      </c>
      <c r="M16">
        <v>1740</v>
      </c>
      <c r="N16">
        <v>279</v>
      </c>
    </row>
    <row r="17" spans="2:14" x14ac:dyDescent="0.25">
      <c r="B17" t="s">
        <v>34</v>
      </c>
      <c r="C17">
        <v>700</v>
      </c>
      <c r="D17">
        <v>20</v>
      </c>
      <c r="E17">
        <v>431000</v>
      </c>
      <c r="F17">
        <v>1480000</v>
      </c>
      <c r="G17">
        <v>817</v>
      </c>
      <c r="H17">
        <v>1290</v>
      </c>
      <c r="I17" t="s">
        <v>3</v>
      </c>
      <c r="J17" t="s">
        <v>13</v>
      </c>
      <c r="K17" t="s">
        <v>13</v>
      </c>
      <c r="L17">
        <v>2740</v>
      </c>
      <c r="M17">
        <v>1820</v>
      </c>
      <c r="N17">
        <v>406</v>
      </c>
    </row>
    <row r="18" spans="2:14" x14ac:dyDescent="0.25">
      <c r="B18" t="s">
        <v>34</v>
      </c>
      <c r="C18">
        <v>700</v>
      </c>
      <c r="D18">
        <v>21</v>
      </c>
      <c r="E18">
        <v>20400</v>
      </c>
      <c r="F18">
        <v>569000</v>
      </c>
      <c r="G18">
        <v>420</v>
      </c>
      <c r="H18">
        <v>1300</v>
      </c>
      <c r="I18" t="s">
        <v>3</v>
      </c>
      <c r="J18" t="s">
        <v>13</v>
      </c>
      <c r="K18" t="s">
        <v>13</v>
      </c>
      <c r="L18">
        <v>1470</v>
      </c>
      <c r="M18">
        <v>1350</v>
      </c>
      <c r="N18">
        <v>86.9</v>
      </c>
    </row>
    <row r="19" spans="2:14" x14ac:dyDescent="0.25">
      <c r="B19" t="s">
        <v>34</v>
      </c>
      <c r="C19">
        <v>700</v>
      </c>
      <c r="D19">
        <v>22</v>
      </c>
      <c r="E19">
        <v>9430</v>
      </c>
      <c r="F19">
        <v>552000</v>
      </c>
      <c r="G19">
        <v>420</v>
      </c>
      <c r="H19">
        <v>1290</v>
      </c>
      <c r="I19" t="s">
        <v>3</v>
      </c>
      <c r="J19" t="s">
        <v>13</v>
      </c>
      <c r="K19" t="s">
        <v>13</v>
      </c>
      <c r="L19">
        <v>1500</v>
      </c>
      <c r="M19">
        <v>1320</v>
      </c>
      <c r="N19">
        <v>94.9</v>
      </c>
    </row>
    <row r="20" spans="2:14" x14ac:dyDescent="0.25">
      <c r="B20" t="s">
        <v>34</v>
      </c>
      <c r="C20">
        <v>700</v>
      </c>
      <c r="D20">
        <v>23</v>
      </c>
      <c r="E20">
        <v>12400</v>
      </c>
      <c r="F20">
        <v>691000</v>
      </c>
      <c r="G20">
        <v>507</v>
      </c>
      <c r="H20">
        <v>1340</v>
      </c>
      <c r="I20" t="s">
        <v>3</v>
      </c>
      <c r="J20" t="s">
        <v>13</v>
      </c>
      <c r="K20" t="s">
        <v>13</v>
      </c>
      <c r="L20">
        <v>1490</v>
      </c>
      <c r="M20">
        <v>1360</v>
      </c>
      <c r="N20">
        <v>47.9</v>
      </c>
    </row>
    <row r="21" spans="2:14" x14ac:dyDescent="0.25">
      <c r="B21" t="s">
        <v>34</v>
      </c>
      <c r="C21">
        <v>700</v>
      </c>
      <c r="D21">
        <v>24</v>
      </c>
      <c r="E21">
        <v>120000</v>
      </c>
      <c r="F21">
        <v>912000</v>
      </c>
      <c r="G21">
        <v>516</v>
      </c>
      <c r="H21">
        <v>1540</v>
      </c>
      <c r="I21" t="s">
        <v>3</v>
      </c>
      <c r="J21" t="s">
        <v>13</v>
      </c>
      <c r="K21" t="s">
        <v>13</v>
      </c>
      <c r="L21">
        <v>2060</v>
      </c>
      <c r="M21">
        <v>1770</v>
      </c>
      <c r="N21">
        <v>168</v>
      </c>
    </row>
    <row r="22" spans="2:14" x14ac:dyDescent="0.25">
      <c r="B22" t="s">
        <v>34</v>
      </c>
      <c r="C22">
        <v>700</v>
      </c>
      <c r="D22">
        <v>25</v>
      </c>
      <c r="E22">
        <v>13800</v>
      </c>
      <c r="F22">
        <v>895000</v>
      </c>
      <c r="G22">
        <v>697</v>
      </c>
      <c r="H22">
        <v>1260</v>
      </c>
      <c r="I22" t="s">
        <v>3</v>
      </c>
      <c r="J22" t="s">
        <v>13</v>
      </c>
      <c r="K22" t="s">
        <v>13</v>
      </c>
      <c r="L22">
        <v>1330</v>
      </c>
      <c r="M22">
        <v>1280</v>
      </c>
      <c r="N22">
        <v>21.4</v>
      </c>
    </row>
    <row r="23" spans="2:14" x14ac:dyDescent="0.25">
      <c r="B23" t="s">
        <v>34</v>
      </c>
      <c r="C23">
        <v>700</v>
      </c>
      <c r="D23">
        <v>26</v>
      </c>
      <c r="E23">
        <v>22500</v>
      </c>
      <c r="F23">
        <v>824000</v>
      </c>
      <c r="G23">
        <v>656</v>
      </c>
      <c r="H23">
        <v>1220</v>
      </c>
      <c r="I23" t="s">
        <v>3</v>
      </c>
      <c r="J23" t="s">
        <v>13</v>
      </c>
      <c r="K23" t="s">
        <v>13</v>
      </c>
      <c r="L23">
        <v>1480</v>
      </c>
      <c r="M23">
        <v>1260</v>
      </c>
      <c r="N23">
        <v>63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9BDBA5-2A3F-4907-BFE5-EDC95787E3B6}">
  <dimension ref="A1:N23"/>
  <sheetViews>
    <sheetView workbookViewId="0">
      <selection sqref="A1:N23"/>
    </sheetView>
  </sheetViews>
  <sheetFormatPr defaultRowHeight="15" x14ac:dyDescent="0.25"/>
  <cols>
    <col min="1" max="2" width="12.140625" customWidth="1"/>
  </cols>
  <sheetData>
    <row r="1" spans="1:14" x14ac:dyDescent="0.25">
      <c r="A1" s="1">
        <v>44583</v>
      </c>
    </row>
    <row r="2" spans="1:14" x14ac:dyDescent="0.25">
      <c r="A2" t="s">
        <v>16</v>
      </c>
      <c r="B2" t="s">
        <v>0</v>
      </c>
      <c r="C2" t="s">
        <v>1</v>
      </c>
      <c r="D2" t="s">
        <v>2</v>
      </c>
      <c r="E2" t="s">
        <v>3</v>
      </c>
      <c r="F2" t="s">
        <v>4</v>
      </c>
      <c r="G2" t="s">
        <v>5</v>
      </c>
      <c r="H2" t="s">
        <v>6</v>
      </c>
      <c r="I2" t="s">
        <v>7</v>
      </c>
      <c r="J2" t="s">
        <v>8</v>
      </c>
      <c r="K2" t="s">
        <v>9</v>
      </c>
      <c r="L2" t="s">
        <v>10</v>
      </c>
      <c r="M2" t="s">
        <v>11</v>
      </c>
      <c r="N2" t="s">
        <v>12</v>
      </c>
    </row>
    <row r="3" spans="1:14" x14ac:dyDescent="0.25">
      <c r="B3" t="s">
        <v>36</v>
      </c>
      <c r="C3">
        <v>800</v>
      </c>
      <c r="D3">
        <v>7</v>
      </c>
      <c r="E3">
        <v>1880000</v>
      </c>
      <c r="F3">
        <v>2270000</v>
      </c>
      <c r="G3">
        <v>517</v>
      </c>
      <c r="H3">
        <v>755</v>
      </c>
      <c r="I3" t="s">
        <v>3</v>
      </c>
      <c r="J3" t="s">
        <v>13</v>
      </c>
      <c r="K3" t="s">
        <v>13</v>
      </c>
      <c r="L3">
        <v>14000</v>
      </c>
      <c r="M3">
        <v>4390</v>
      </c>
      <c r="N3">
        <v>3800</v>
      </c>
    </row>
    <row r="4" spans="1:14" x14ac:dyDescent="0.25">
      <c r="B4" t="s">
        <v>36</v>
      </c>
      <c r="C4">
        <v>800</v>
      </c>
      <c r="D4">
        <v>8</v>
      </c>
      <c r="E4">
        <v>633000</v>
      </c>
      <c r="F4">
        <v>891000</v>
      </c>
      <c r="G4">
        <v>414</v>
      </c>
      <c r="H4">
        <v>624</v>
      </c>
      <c r="I4" t="s">
        <v>3</v>
      </c>
      <c r="J4" t="s">
        <v>13</v>
      </c>
      <c r="K4" t="s">
        <v>13</v>
      </c>
      <c r="L4">
        <v>6690</v>
      </c>
      <c r="M4">
        <v>2150</v>
      </c>
      <c r="N4">
        <v>1440</v>
      </c>
    </row>
    <row r="5" spans="1:14" x14ac:dyDescent="0.25">
      <c r="B5" t="s">
        <v>36</v>
      </c>
      <c r="C5">
        <v>800</v>
      </c>
      <c r="D5">
        <v>9</v>
      </c>
      <c r="E5">
        <v>873000</v>
      </c>
      <c r="F5">
        <v>1160000</v>
      </c>
      <c r="G5">
        <v>378</v>
      </c>
      <c r="H5">
        <v>749</v>
      </c>
      <c r="I5" t="s">
        <v>3</v>
      </c>
      <c r="J5" t="s">
        <v>13</v>
      </c>
      <c r="K5" t="s">
        <v>13</v>
      </c>
      <c r="L5">
        <v>7800</v>
      </c>
      <c r="M5">
        <v>3060</v>
      </c>
      <c r="N5">
        <v>2030</v>
      </c>
    </row>
    <row r="6" spans="1:14" x14ac:dyDescent="0.25">
      <c r="B6" t="s">
        <v>36</v>
      </c>
      <c r="C6">
        <v>800</v>
      </c>
      <c r="D6">
        <v>10</v>
      </c>
      <c r="E6">
        <v>866000</v>
      </c>
      <c r="F6">
        <v>1250000</v>
      </c>
      <c r="G6">
        <v>484</v>
      </c>
      <c r="H6">
        <v>800</v>
      </c>
      <c r="I6" t="s">
        <v>3</v>
      </c>
      <c r="J6" t="s">
        <v>13</v>
      </c>
      <c r="K6" t="s">
        <v>13</v>
      </c>
      <c r="L6">
        <v>8020</v>
      </c>
      <c r="M6">
        <v>2590</v>
      </c>
      <c r="N6">
        <v>1930</v>
      </c>
    </row>
    <row r="7" spans="1:14" x14ac:dyDescent="0.25">
      <c r="B7" t="s">
        <v>36</v>
      </c>
      <c r="C7">
        <v>800</v>
      </c>
      <c r="D7">
        <v>11</v>
      </c>
      <c r="E7">
        <v>704000</v>
      </c>
      <c r="F7">
        <v>1050000</v>
      </c>
      <c r="G7">
        <v>430</v>
      </c>
      <c r="H7">
        <v>796</v>
      </c>
      <c r="I7" t="s">
        <v>3</v>
      </c>
      <c r="J7" t="s">
        <v>13</v>
      </c>
      <c r="K7" t="s">
        <v>13</v>
      </c>
      <c r="L7">
        <v>6010</v>
      </c>
      <c r="M7">
        <v>2430</v>
      </c>
      <c r="N7">
        <v>1520</v>
      </c>
    </row>
    <row r="8" spans="1:14" x14ac:dyDescent="0.25">
      <c r="B8" t="s">
        <v>36</v>
      </c>
      <c r="C8">
        <v>800</v>
      </c>
      <c r="D8">
        <v>12</v>
      </c>
      <c r="E8">
        <v>1130000</v>
      </c>
      <c r="F8">
        <v>1450000</v>
      </c>
      <c r="G8">
        <v>473</v>
      </c>
      <c r="H8">
        <v>677</v>
      </c>
      <c r="I8" t="s">
        <v>3</v>
      </c>
      <c r="J8" t="s">
        <v>13</v>
      </c>
      <c r="K8" t="s">
        <v>13</v>
      </c>
      <c r="L8">
        <v>10600</v>
      </c>
      <c r="M8">
        <v>3060</v>
      </c>
      <c r="N8">
        <v>2610</v>
      </c>
    </row>
    <row r="9" spans="1:14" x14ac:dyDescent="0.25">
      <c r="B9" t="s">
        <v>36</v>
      </c>
      <c r="C9">
        <v>800</v>
      </c>
      <c r="D9">
        <v>13</v>
      </c>
      <c r="E9">
        <v>2220000</v>
      </c>
      <c r="F9">
        <v>2670000</v>
      </c>
      <c r="G9">
        <v>585</v>
      </c>
      <c r="H9">
        <v>760</v>
      </c>
      <c r="I9" t="s">
        <v>3</v>
      </c>
      <c r="J9" t="s">
        <v>13</v>
      </c>
      <c r="K9" t="s">
        <v>13</v>
      </c>
      <c r="L9">
        <v>17300</v>
      </c>
      <c r="M9">
        <v>4560</v>
      </c>
      <c r="N9">
        <v>4320</v>
      </c>
    </row>
    <row r="10" spans="1:14" x14ac:dyDescent="0.25">
      <c r="B10" t="s">
        <v>36</v>
      </c>
      <c r="C10">
        <v>800</v>
      </c>
      <c r="D10">
        <v>14</v>
      </c>
      <c r="E10">
        <v>345000</v>
      </c>
      <c r="F10">
        <v>807000</v>
      </c>
      <c r="G10">
        <v>645</v>
      </c>
      <c r="H10">
        <v>717</v>
      </c>
      <c r="I10" t="s">
        <v>3</v>
      </c>
      <c r="J10" t="s">
        <v>13</v>
      </c>
      <c r="K10" t="s">
        <v>13</v>
      </c>
      <c r="L10">
        <v>4650</v>
      </c>
      <c r="M10">
        <v>1250</v>
      </c>
      <c r="N10">
        <v>798</v>
      </c>
    </row>
    <row r="11" spans="1:14" x14ac:dyDescent="0.25">
      <c r="B11" t="s">
        <v>36</v>
      </c>
      <c r="C11">
        <v>800</v>
      </c>
      <c r="D11">
        <v>15</v>
      </c>
      <c r="E11">
        <v>-5680</v>
      </c>
      <c r="F11">
        <v>360000</v>
      </c>
      <c r="G11">
        <v>506</v>
      </c>
      <c r="H11">
        <v>722</v>
      </c>
      <c r="I11" t="s">
        <v>3</v>
      </c>
      <c r="J11" t="s">
        <v>13</v>
      </c>
      <c r="K11" t="s">
        <v>13</v>
      </c>
      <c r="L11">
        <v>816</v>
      </c>
      <c r="M11">
        <v>711</v>
      </c>
      <c r="N11">
        <v>40.299999999999997</v>
      </c>
    </row>
    <row r="12" spans="1:14" x14ac:dyDescent="0.25">
      <c r="B12" t="s">
        <v>36</v>
      </c>
      <c r="C12">
        <v>800</v>
      </c>
      <c r="D12">
        <v>16</v>
      </c>
      <c r="E12">
        <v>778</v>
      </c>
      <c r="F12">
        <v>224000</v>
      </c>
      <c r="G12">
        <v>333</v>
      </c>
      <c r="H12">
        <v>671</v>
      </c>
      <c r="I12" t="s">
        <v>3</v>
      </c>
      <c r="J12" t="s">
        <v>13</v>
      </c>
      <c r="K12" t="s">
        <v>13</v>
      </c>
      <c r="L12">
        <v>770</v>
      </c>
      <c r="M12">
        <v>673</v>
      </c>
      <c r="N12">
        <v>51.3</v>
      </c>
    </row>
    <row r="14" spans="1:14" x14ac:dyDescent="0.25">
      <c r="A14" t="s">
        <v>17</v>
      </c>
      <c r="B14" t="s">
        <v>36</v>
      </c>
      <c r="C14">
        <v>800</v>
      </c>
      <c r="D14">
        <v>17</v>
      </c>
      <c r="E14">
        <v>1090000</v>
      </c>
      <c r="F14">
        <v>1460000</v>
      </c>
      <c r="G14">
        <v>490</v>
      </c>
      <c r="H14">
        <v>738</v>
      </c>
      <c r="I14" t="s">
        <v>3</v>
      </c>
      <c r="J14" t="s">
        <v>13</v>
      </c>
      <c r="K14" t="s">
        <v>13</v>
      </c>
      <c r="L14">
        <v>9080</v>
      </c>
      <c r="M14">
        <v>2970</v>
      </c>
      <c r="N14">
        <v>2390</v>
      </c>
    </row>
    <row r="15" spans="1:14" x14ac:dyDescent="0.25">
      <c r="B15" t="s">
        <v>36</v>
      </c>
      <c r="C15">
        <v>800</v>
      </c>
      <c r="D15">
        <v>18</v>
      </c>
      <c r="E15">
        <v>832000</v>
      </c>
      <c r="F15">
        <v>1140000</v>
      </c>
      <c r="G15">
        <v>423</v>
      </c>
      <c r="H15">
        <v>728</v>
      </c>
      <c r="I15" t="s">
        <v>3</v>
      </c>
      <c r="J15" t="s">
        <v>13</v>
      </c>
      <c r="K15" t="s">
        <v>13</v>
      </c>
      <c r="L15">
        <v>8460</v>
      </c>
      <c r="M15">
        <v>2690</v>
      </c>
      <c r="N15">
        <v>1860</v>
      </c>
    </row>
    <row r="16" spans="1:14" x14ac:dyDescent="0.25">
      <c r="B16" t="s">
        <v>36</v>
      </c>
      <c r="C16">
        <v>800</v>
      </c>
      <c r="D16">
        <v>19</v>
      </c>
      <c r="E16">
        <v>707000</v>
      </c>
      <c r="F16">
        <v>1040000</v>
      </c>
      <c r="G16">
        <v>450</v>
      </c>
      <c r="H16">
        <v>751</v>
      </c>
      <c r="I16" t="s">
        <v>3</v>
      </c>
      <c r="J16" t="s">
        <v>13</v>
      </c>
      <c r="K16" t="s">
        <v>13</v>
      </c>
      <c r="L16">
        <v>6250</v>
      </c>
      <c r="M16">
        <v>2320</v>
      </c>
      <c r="N16">
        <v>1650</v>
      </c>
    </row>
    <row r="17" spans="2:14" x14ac:dyDescent="0.25">
      <c r="B17" t="s">
        <v>36</v>
      </c>
      <c r="C17">
        <v>800</v>
      </c>
      <c r="D17">
        <v>20</v>
      </c>
      <c r="E17">
        <v>624000</v>
      </c>
      <c r="F17">
        <v>938000</v>
      </c>
      <c r="G17">
        <v>440</v>
      </c>
      <c r="H17">
        <v>713</v>
      </c>
      <c r="I17" t="s">
        <v>3</v>
      </c>
      <c r="J17" t="s">
        <v>13</v>
      </c>
      <c r="K17" t="s">
        <v>13</v>
      </c>
      <c r="L17">
        <v>5620</v>
      </c>
      <c r="M17">
        <v>2130</v>
      </c>
      <c r="N17">
        <v>1440</v>
      </c>
    </row>
    <row r="18" spans="2:14" x14ac:dyDescent="0.25">
      <c r="B18" t="s">
        <v>36</v>
      </c>
      <c r="C18">
        <v>800</v>
      </c>
      <c r="D18">
        <v>21</v>
      </c>
      <c r="E18">
        <v>2140000</v>
      </c>
      <c r="F18">
        <v>2570000</v>
      </c>
      <c r="G18">
        <v>564</v>
      </c>
      <c r="H18">
        <v>760</v>
      </c>
      <c r="I18" t="s">
        <v>3</v>
      </c>
      <c r="J18" t="s">
        <v>13</v>
      </c>
      <c r="K18" t="s">
        <v>13</v>
      </c>
      <c r="L18">
        <v>13000</v>
      </c>
      <c r="M18">
        <v>4560</v>
      </c>
      <c r="N18">
        <v>3890</v>
      </c>
    </row>
    <row r="19" spans="2:14" x14ac:dyDescent="0.25">
      <c r="B19" t="s">
        <v>36</v>
      </c>
      <c r="C19">
        <v>800</v>
      </c>
      <c r="D19">
        <v>22</v>
      </c>
      <c r="E19">
        <v>460000</v>
      </c>
      <c r="F19">
        <v>667000</v>
      </c>
      <c r="G19">
        <v>294</v>
      </c>
      <c r="H19">
        <v>703</v>
      </c>
      <c r="I19" t="s">
        <v>3</v>
      </c>
      <c r="J19" t="s">
        <v>13</v>
      </c>
      <c r="K19" t="s">
        <v>13</v>
      </c>
      <c r="L19">
        <v>5330</v>
      </c>
      <c r="M19">
        <v>2270</v>
      </c>
      <c r="N19">
        <v>1180</v>
      </c>
    </row>
    <row r="20" spans="2:14" x14ac:dyDescent="0.25">
      <c r="B20" t="s">
        <v>36</v>
      </c>
      <c r="C20">
        <v>800</v>
      </c>
      <c r="D20">
        <v>23</v>
      </c>
      <c r="E20">
        <v>516000</v>
      </c>
      <c r="F20">
        <v>841000</v>
      </c>
      <c r="G20">
        <v>450</v>
      </c>
      <c r="H20">
        <v>722</v>
      </c>
      <c r="I20" t="s">
        <v>3</v>
      </c>
      <c r="J20" t="s">
        <v>13</v>
      </c>
      <c r="K20" t="s">
        <v>13</v>
      </c>
      <c r="L20">
        <v>6420</v>
      </c>
      <c r="M20">
        <v>1870</v>
      </c>
      <c r="N20">
        <v>1350</v>
      </c>
    </row>
    <row r="21" spans="2:14" x14ac:dyDescent="0.25">
      <c r="B21" t="s">
        <v>36</v>
      </c>
      <c r="C21">
        <v>800</v>
      </c>
      <c r="D21">
        <v>24</v>
      </c>
      <c r="E21">
        <v>244000</v>
      </c>
      <c r="F21">
        <v>540000</v>
      </c>
      <c r="G21">
        <v>432</v>
      </c>
      <c r="H21">
        <v>684</v>
      </c>
      <c r="I21" t="s">
        <v>3</v>
      </c>
      <c r="J21" t="s">
        <v>13</v>
      </c>
      <c r="K21" t="s">
        <v>13</v>
      </c>
      <c r="L21">
        <v>3880</v>
      </c>
      <c r="M21">
        <v>1250</v>
      </c>
      <c r="N21">
        <v>725</v>
      </c>
    </row>
    <row r="22" spans="2:14" x14ac:dyDescent="0.25">
      <c r="B22" t="s">
        <v>36</v>
      </c>
      <c r="C22">
        <v>800</v>
      </c>
      <c r="D22">
        <v>25</v>
      </c>
      <c r="E22">
        <v>-1260</v>
      </c>
      <c r="F22">
        <v>288000</v>
      </c>
      <c r="G22">
        <v>450</v>
      </c>
      <c r="H22">
        <v>642</v>
      </c>
      <c r="I22" t="s">
        <v>3</v>
      </c>
      <c r="J22" t="s">
        <v>13</v>
      </c>
      <c r="K22" t="s">
        <v>13</v>
      </c>
      <c r="L22">
        <v>779</v>
      </c>
      <c r="M22">
        <v>639</v>
      </c>
      <c r="N22">
        <v>65</v>
      </c>
    </row>
    <row r="23" spans="2:14" x14ac:dyDescent="0.25">
      <c r="B23" t="s">
        <v>36</v>
      </c>
      <c r="C23">
        <v>800</v>
      </c>
      <c r="D23">
        <v>26</v>
      </c>
      <c r="E23">
        <v>9600</v>
      </c>
      <c r="F23">
        <v>281000</v>
      </c>
      <c r="G23">
        <v>387</v>
      </c>
      <c r="H23">
        <v>700</v>
      </c>
      <c r="I23" t="s">
        <v>3</v>
      </c>
      <c r="J23" t="s">
        <v>13</v>
      </c>
      <c r="K23" t="s">
        <v>13</v>
      </c>
      <c r="L23">
        <v>823</v>
      </c>
      <c r="M23">
        <v>725</v>
      </c>
      <c r="N23">
        <v>31.8</v>
      </c>
    </row>
  </sheetData>
  <pageMargins left="0.7" right="0.7" top="0.75" bottom="0.75" header="0.3" footer="0.3"/>
  <pageSetup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N23"/>
  <sheetViews>
    <sheetView workbookViewId="0">
      <selection activeCell="G31" sqref="G31"/>
    </sheetView>
  </sheetViews>
  <sheetFormatPr defaultRowHeight="15" x14ac:dyDescent="0.25"/>
  <cols>
    <col min="1" max="2" width="12.140625" customWidth="1"/>
  </cols>
  <sheetData>
    <row r="1" spans="1:14" x14ac:dyDescent="0.25">
      <c r="A1" s="1">
        <v>44579</v>
      </c>
    </row>
    <row r="2" spans="1:14" x14ac:dyDescent="0.25">
      <c r="A2" t="s">
        <v>16</v>
      </c>
      <c r="B2" t="s">
        <v>0</v>
      </c>
      <c r="C2" t="s">
        <v>1</v>
      </c>
      <c r="D2" t="s">
        <v>2</v>
      </c>
      <c r="E2" t="s">
        <v>3</v>
      </c>
      <c r="F2" t="s">
        <v>4</v>
      </c>
      <c r="G2" t="s">
        <v>5</v>
      </c>
      <c r="H2" t="s">
        <v>6</v>
      </c>
      <c r="I2" t="s">
        <v>7</v>
      </c>
      <c r="J2" t="s">
        <v>8</v>
      </c>
      <c r="K2" t="s">
        <v>9</v>
      </c>
      <c r="L2" t="s">
        <v>10</v>
      </c>
      <c r="M2" t="s">
        <v>11</v>
      </c>
      <c r="N2" t="s">
        <v>12</v>
      </c>
    </row>
    <row r="3" spans="1:14" x14ac:dyDescent="0.25">
      <c r="B3" t="s">
        <v>21</v>
      </c>
      <c r="C3">
        <v>800</v>
      </c>
      <c r="D3">
        <v>7</v>
      </c>
      <c r="E3">
        <v>1780000</v>
      </c>
      <c r="F3">
        <v>2440000</v>
      </c>
      <c r="G3">
        <v>644</v>
      </c>
      <c r="H3">
        <v>1030</v>
      </c>
      <c r="I3" t="s">
        <v>3</v>
      </c>
      <c r="J3" t="s">
        <v>13</v>
      </c>
      <c r="K3" t="s">
        <v>13</v>
      </c>
      <c r="L3">
        <v>11200</v>
      </c>
      <c r="M3">
        <v>3790</v>
      </c>
      <c r="N3">
        <v>2550</v>
      </c>
    </row>
    <row r="4" spans="1:14" x14ac:dyDescent="0.25">
      <c r="B4" t="s">
        <v>21</v>
      </c>
      <c r="C4">
        <v>800</v>
      </c>
      <c r="D4">
        <v>8</v>
      </c>
      <c r="E4">
        <v>1390000</v>
      </c>
      <c r="F4">
        <v>1780000</v>
      </c>
      <c r="G4">
        <v>559</v>
      </c>
      <c r="H4">
        <v>696</v>
      </c>
      <c r="I4" t="s">
        <v>3</v>
      </c>
      <c r="J4" t="s">
        <v>13</v>
      </c>
      <c r="K4" t="s">
        <v>13</v>
      </c>
      <c r="L4">
        <v>8030</v>
      </c>
      <c r="M4">
        <v>3180</v>
      </c>
      <c r="N4">
        <v>1710</v>
      </c>
    </row>
    <row r="5" spans="1:14" x14ac:dyDescent="0.25">
      <c r="B5" t="s">
        <v>21</v>
      </c>
      <c r="C5">
        <v>800</v>
      </c>
      <c r="D5">
        <v>9</v>
      </c>
      <c r="E5">
        <v>1320000</v>
      </c>
      <c r="F5">
        <v>1760000</v>
      </c>
      <c r="G5">
        <v>552</v>
      </c>
      <c r="H5">
        <v>786</v>
      </c>
      <c r="I5" t="s">
        <v>3</v>
      </c>
      <c r="J5" t="s">
        <v>13</v>
      </c>
      <c r="K5" t="s">
        <v>13</v>
      </c>
      <c r="L5">
        <v>7470</v>
      </c>
      <c r="M5">
        <v>3180</v>
      </c>
      <c r="N5">
        <v>1760</v>
      </c>
    </row>
    <row r="6" spans="1:14" x14ac:dyDescent="0.25">
      <c r="B6" t="s">
        <v>21</v>
      </c>
      <c r="C6">
        <v>800</v>
      </c>
      <c r="D6">
        <v>10</v>
      </c>
      <c r="E6">
        <v>1410000</v>
      </c>
      <c r="F6">
        <v>1780000</v>
      </c>
      <c r="G6">
        <v>540</v>
      </c>
      <c r="H6">
        <v>687</v>
      </c>
      <c r="I6" t="s">
        <v>3</v>
      </c>
      <c r="J6" t="s">
        <v>13</v>
      </c>
      <c r="K6" t="s">
        <v>13</v>
      </c>
      <c r="L6">
        <v>8910</v>
      </c>
      <c r="M6">
        <v>3290</v>
      </c>
      <c r="N6">
        <v>2000</v>
      </c>
    </row>
    <row r="7" spans="1:14" x14ac:dyDescent="0.25">
      <c r="B7" t="s">
        <v>21</v>
      </c>
      <c r="C7">
        <v>800</v>
      </c>
      <c r="D7">
        <v>11</v>
      </c>
      <c r="E7">
        <v>1400000</v>
      </c>
      <c r="F7">
        <v>1860000</v>
      </c>
      <c r="G7">
        <v>552</v>
      </c>
      <c r="H7">
        <v>830</v>
      </c>
      <c r="I7" t="s">
        <v>3</v>
      </c>
      <c r="J7" t="s">
        <v>13</v>
      </c>
      <c r="K7" t="s">
        <v>13</v>
      </c>
      <c r="L7">
        <v>8300</v>
      </c>
      <c r="M7">
        <v>3360</v>
      </c>
      <c r="N7">
        <v>1670</v>
      </c>
    </row>
    <row r="8" spans="1:14" x14ac:dyDescent="0.25">
      <c r="B8" t="s">
        <v>21</v>
      </c>
      <c r="C8">
        <v>800</v>
      </c>
      <c r="D8">
        <v>12</v>
      </c>
      <c r="E8">
        <v>1100000</v>
      </c>
      <c r="F8">
        <v>1440000</v>
      </c>
      <c r="G8">
        <v>480</v>
      </c>
      <c r="H8">
        <v>706</v>
      </c>
      <c r="I8" t="s">
        <v>3</v>
      </c>
      <c r="J8" t="s">
        <v>13</v>
      </c>
      <c r="K8" t="s">
        <v>13</v>
      </c>
      <c r="L8">
        <v>7590</v>
      </c>
      <c r="M8">
        <v>3000</v>
      </c>
      <c r="N8">
        <v>1640</v>
      </c>
    </row>
    <row r="9" spans="1:14" x14ac:dyDescent="0.25">
      <c r="B9" t="s">
        <v>21</v>
      </c>
      <c r="C9">
        <v>800</v>
      </c>
      <c r="D9">
        <v>13</v>
      </c>
      <c r="E9">
        <v>1960000</v>
      </c>
      <c r="F9">
        <v>2360000</v>
      </c>
      <c r="G9">
        <v>903</v>
      </c>
      <c r="H9">
        <v>445</v>
      </c>
      <c r="I9" t="s">
        <v>3</v>
      </c>
      <c r="J9" t="s">
        <v>13</v>
      </c>
      <c r="K9" t="s">
        <v>13</v>
      </c>
      <c r="L9">
        <v>11100</v>
      </c>
      <c r="M9">
        <v>2610</v>
      </c>
      <c r="N9">
        <v>2210</v>
      </c>
    </row>
    <row r="10" spans="1:14" x14ac:dyDescent="0.25">
      <c r="B10" t="s">
        <v>21</v>
      </c>
      <c r="C10">
        <v>800</v>
      </c>
      <c r="D10">
        <v>14</v>
      </c>
      <c r="E10">
        <v>1930000</v>
      </c>
      <c r="F10">
        <v>2340000</v>
      </c>
      <c r="G10">
        <v>816</v>
      </c>
      <c r="H10">
        <v>504</v>
      </c>
      <c r="I10" t="s">
        <v>3</v>
      </c>
      <c r="J10" t="s">
        <v>13</v>
      </c>
      <c r="K10" t="s">
        <v>13</v>
      </c>
      <c r="L10">
        <v>8980</v>
      </c>
      <c r="M10">
        <v>2870</v>
      </c>
      <c r="N10">
        <v>2060</v>
      </c>
    </row>
    <row r="11" spans="1:14" x14ac:dyDescent="0.25">
      <c r="B11" t="s">
        <v>21</v>
      </c>
      <c r="C11">
        <v>800</v>
      </c>
      <c r="D11">
        <v>15</v>
      </c>
      <c r="E11">
        <v>-4490</v>
      </c>
      <c r="F11">
        <v>137000</v>
      </c>
      <c r="G11">
        <v>470</v>
      </c>
      <c r="H11">
        <v>302</v>
      </c>
      <c r="I11" t="s">
        <v>3</v>
      </c>
      <c r="J11" t="s">
        <v>13</v>
      </c>
      <c r="K11" t="s">
        <v>13</v>
      </c>
      <c r="L11">
        <v>321</v>
      </c>
      <c r="M11">
        <v>292</v>
      </c>
      <c r="N11">
        <v>8.98</v>
      </c>
    </row>
    <row r="12" spans="1:14" x14ac:dyDescent="0.25">
      <c r="B12" t="s">
        <v>21</v>
      </c>
      <c r="C12">
        <v>800</v>
      </c>
      <c r="D12">
        <v>16</v>
      </c>
      <c r="E12">
        <v>-12700</v>
      </c>
      <c r="F12">
        <v>180000</v>
      </c>
      <c r="G12">
        <v>585</v>
      </c>
      <c r="H12">
        <v>330</v>
      </c>
      <c r="I12" t="s">
        <v>3</v>
      </c>
      <c r="J12" t="s">
        <v>13</v>
      </c>
      <c r="K12" t="s">
        <v>13</v>
      </c>
      <c r="L12">
        <v>350</v>
      </c>
      <c r="M12">
        <v>308</v>
      </c>
      <c r="N12">
        <v>9.6999999999999993</v>
      </c>
    </row>
    <row r="14" spans="1:14" x14ac:dyDescent="0.25">
      <c r="A14" t="s">
        <v>17</v>
      </c>
      <c r="B14" t="s">
        <v>21</v>
      </c>
      <c r="C14">
        <v>800</v>
      </c>
      <c r="D14">
        <v>17</v>
      </c>
      <c r="E14">
        <v>1270000</v>
      </c>
      <c r="F14">
        <v>2000000</v>
      </c>
      <c r="G14">
        <v>750</v>
      </c>
      <c r="H14">
        <v>978</v>
      </c>
      <c r="I14" t="s">
        <v>3</v>
      </c>
      <c r="J14" t="s">
        <v>13</v>
      </c>
      <c r="K14" t="s">
        <v>13</v>
      </c>
      <c r="L14">
        <v>6480</v>
      </c>
      <c r="M14">
        <v>2670</v>
      </c>
      <c r="N14">
        <v>1310</v>
      </c>
    </row>
    <row r="15" spans="1:14" x14ac:dyDescent="0.25">
      <c r="B15" t="s">
        <v>21</v>
      </c>
      <c r="C15">
        <v>800</v>
      </c>
      <c r="D15">
        <v>18</v>
      </c>
      <c r="E15">
        <v>922000</v>
      </c>
      <c r="F15">
        <v>1470000</v>
      </c>
      <c r="G15">
        <v>630</v>
      </c>
      <c r="H15">
        <v>871</v>
      </c>
      <c r="I15" t="s">
        <v>3</v>
      </c>
      <c r="J15" t="s">
        <v>13</v>
      </c>
      <c r="K15" t="s">
        <v>13</v>
      </c>
      <c r="L15">
        <v>4800</v>
      </c>
      <c r="M15">
        <v>2330</v>
      </c>
      <c r="N15">
        <v>882</v>
      </c>
    </row>
    <row r="16" spans="1:14" x14ac:dyDescent="0.25">
      <c r="B16" t="s">
        <v>21</v>
      </c>
      <c r="C16">
        <v>800</v>
      </c>
      <c r="D16">
        <v>19</v>
      </c>
      <c r="E16">
        <v>877000</v>
      </c>
      <c r="F16">
        <v>1320000</v>
      </c>
      <c r="G16">
        <v>630</v>
      </c>
      <c r="H16">
        <v>708</v>
      </c>
      <c r="I16" t="s">
        <v>3</v>
      </c>
      <c r="J16" t="s">
        <v>13</v>
      </c>
      <c r="K16" t="s">
        <v>13</v>
      </c>
      <c r="L16">
        <v>4570</v>
      </c>
      <c r="M16">
        <v>2100</v>
      </c>
      <c r="N16">
        <v>922</v>
      </c>
    </row>
    <row r="17" spans="2:14" x14ac:dyDescent="0.25">
      <c r="B17" t="s">
        <v>21</v>
      </c>
      <c r="C17">
        <v>800</v>
      </c>
      <c r="D17">
        <v>20</v>
      </c>
      <c r="E17">
        <v>637000</v>
      </c>
      <c r="F17">
        <v>924000</v>
      </c>
      <c r="G17">
        <v>645</v>
      </c>
      <c r="H17">
        <v>444</v>
      </c>
      <c r="I17" t="s">
        <v>3</v>
      </c>
      <c r="J17" t="s">
        <v>13</v>
      </c>
      <c r="K17" t="s">
        <v>13</v>
      </c>
      <c r="L17">
        <v>3580</v>
      </c>
      <c r="M17">
        <v>1430</v>
      </c>
      <c r="N17">
        <v>794</v>
      </c>
    </row>
    <row r="18" spans="2:14" x14ac:dyDescent="0.25">
      <c r="B18" t="s">
        <v>21</v>
      </c>
      <c r="C18">
        <v>800</v>
      </c>
      <c r="D18">
        <v>21</v>
      </c>
      <c r="E18">
        <v>983000</v>
      </c>
      <c r="F18">
        <v>1530000</v>
      </c>
      <c r="G18">
        <v>765</v>
      </c>
      <c r="H18">
        <v>714</v>
      </c>
      <c r="I18" t="s">
        <v>3</v>
      </c>
      <c r="J18" t="s">
        <v>13</v>
      </c>
      <c r="K18" t="s">
        <v>13</v>
      </c>
      <c r="L18">
        <v>4910</v>
      </c>
      <c r="M18">
        <v>2000</v>
      </c>
      <c r="N18">
        <v>983</v>
      </c>
    </row>
    <row r="19" spans="2:14" x14ac:dyDescent="0.25">
      <c r="B19" t="s">
        <v>21</v>
      </c>
      <c r="C19">
        <v>800</v>
      </c>
      <c r="D19">
        <v>22</v>
      </c>
      <c r="E19">
        <v>882000</v>
      </c>
      <c r="F19">
        <v>1130000</v>
      </c>
      <c r="G19">
        <v>779</v>
      </c>
      <c r="H19">
        <v>324</v>
      </c>
      <c r="I19" t="s">
        <v>3</v>
      </c>
      <c r="J19" t="s">
        <v>13</v>
      </c>
      <c r="K19" t="s">
        <v>13</v>
      </c>
      <c r="L19">
        <v>3790</v>
      </c>
      <c r="M19">
        <v>1460</v>
      </c>
      <c r="N19">
        <v>800</v>
      </c>
    </row>
    <row r="20" spans="2:14" x14ac:dyDescent="0.25">
      <c r="B20" t="s">
        <v>21</v>
      </c>
      <c r="C20">
        <v>800</v>
      </c>
      <c r="D20">
        <v>23</v>
      </c>
      <c r="E20">
        <v>1200000</v>
      </c>
      <c r="F20">
        <v>1520000</v>
      </c>
      <c r="G20">
        <v>874</v>
      </c>
      <c r="H20">
        <v>371</v>
      </c>
      <c r="I20" t="s">
        <v>3</v>
      </c>
      <c r="J20" t="s">
        <v>13</v>
      </c>
      <c r="K20" t="s">
        <v>13</v>
      </c>
      <c r="L20">
        <v>4790</v>
      </c>
      <c r="M20">
        <v>1740</v>
      </c>
      <c r="N20">
        <v>964</v>
      </c>
    </row>
    <row r="21" spans="2:14" x14ac:dyDescent="0.25">
      <c r="B21" t="s">
        <v>21</v>
      </c>
      <c r="C21">
        <v>800</v>
      </c>
      <c r="D21">
        <v>24</v>
      </c>
      <c r="E21">
        <v>810000</v>
      </c>
      <c r="F21">
        <v>1100000</v>
      </c>
      <c r="G21">
        <v>900</v>
      </c>
      <c r="H21">
        <v>321</v>
      </c>
      <c r="I21" t="s">
        <v>3</v>
      </c>
      <c r="J21" t="s">
        <v>13</v>
      </c>
      <c r="K21" t="s">
        <v>13</v>
      </c>
      <c r="L21">
        <v>3850</v>
      </c>
      <c r="M21">
        <v>1220</v>
      </c>
      <c r="N21">
        <v>777</v>
      </c>
    </row>
    <row r="22" spans="2:14" x14ac:dyDescent="0.25">
      <c r="B22" t="s">
        <v>21</v>
      </c>
      <c r="C22">
        <v>800</v>
      </c>
      <c r="D22">
        <v>25</v>
      </c>
      <c r="E22">
        <v>-733</v>
      </c>
      <c r="F22">
        <v>107000</v>
      </c>
      <c r="G22">
        <v>440</v>
      </c>
      <c r="H22">
        <v>245</v>
      </c>
      <c r="I22" t="s">
        <v>3</v>
      </c>
      <c r="J22" t="s">
        <v>13</v>
      </c>
      <c r="K22" t="s">
        <v>13</v>
      </c>
      <c r="L22">
        <v>329</v>
      </c>
      <c r="M22">
        <v>243</v>
      </c>
      <c r="N22">
        <v>13.2</v>
      </c>
    </row>
    <row r="23" spans="2:14" x14ac:dyDescent="0.25">
      <c r="B23" t="s">
        <v>21</v>
      </c>
      <c r="C23">
        <v>800</v>
      </c>
      <c r="D23">
        <v>26</v>
      </c>
      <c r="E23">
        <v>-631</v>
      </c>
      <c r="F23">
        <v>74600</v>
      </c>
      <c r="G23">
        <v>296</v>
      </c>
      <c r="H23">
        <v>254</v>
      </c>
      <c r="I23" t="s">
        <v>3</v>
      </c>
      <c r="J23" t="s">
        <v>13</v>
      </c>
      <c r="K23" t="s">
        <v>13</v>
      </c>
      <c r="L23">
        <v>272</v>
      </c>
      <c r="M23">
        <v>252</v>
      </c>
      <c r="N23">
        <v>8.67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N23"/>
  <sheetViews>
    <sheetView workbookViewId="0">
      <selection sqref="A1:N23"/>
    </sheetView>
  </sheetViews>
  <sheetFormatPr defaultRowHeight="15" x14ac:dyDescent="0.25"/>
  <cols>
    <col min="1" max="2" width="12.140625" customWidth="1"/>
  </cols>
  <sheetData>
    <row r="1" spans="1:14" x14ac:dyDescent="0.25">
      <c r="A1" s="1">
        <v>44576</v>
      </c>
    </row>
    <row r="2" spans="1:14" x14ac:dyDescent="0.25">
      <c r="A2" t="s">
        <v>16</v>
      </c>
      <c r="B2" t="s">
        <v>0</v>
      </c>
      <c r="C2" t="s">
        <v>1</v>
      </c>
      <c r="D2" t="s">
        <v>2</v>
      </c>
      <c r="E2" t="s">
        <v>3</v>
      </c>
      <c r="F2" t="s">
        <v>4</v>
      </c>
      <c r="G2" t="s">
        <v>5</v>
      </c>
      <c r="H2" t="s">
        <v>6</v>
      </c>
      <c r="I2" t="s">
        <v>7</v>
      </c>
      <c r="J2" t="s">
        <v>8</v>
      </c>
      <c r="K2" t="s">
        <v>9</v>
      </c>
      <c r="L2" t="s">
        <v>10</v>
      </c>
      <c r="M2" t="s">
        <v>11</v>
      </c>
      <c r="N2" t="s">
        <v>12</v>
      </c>
    </row>
    <row r="3" spans="1:14" x14ac:dyDescent="0.25">
      <c r="B3" t="s">
        <v>35</v>
      </c>
      <c r="C3">
        <v>800</v>
      </c>
      <c r="D3">
        <v>7</v>
      </c>
      <c r="E3">
        <v>1270000</v>
      </c>
      <c r="F3">
        <v>1390000</v>
      </c>
      <c r="G3">
        <v>517</v>
      </c>
      <c r="H3">
        <v>240</v>
      </c>
      <c r="I3" t="s">
        <v>3</v>
      </c>
      <c r="J3" t="s">
        <v>13</v>
      </c>
      <c r="K3" t="s">
        <v>13</v>
      </c>
      <c r="L3">
        <v>8590</v>
      </c>
      <c r="M3">
        <v>2690</v>
      </c>
      <c r="N3">
        <v>2520</v>
      </c>
    </row>
    <row r="4" spans="1:14" x14ac:dyDescent="0.25">
      <c r="B4" t="s">
        <v>35</v>
      </c>
      <c r="C4">
        <v>800</v>
      </c>
      <c r="D4">
        <v>8</v>
      </c>
      <c r="E4">
        <v>842000</v>
      </c>
      <c r="F4">
        <v>976000</v>
      </c>
      <c r="G4">
        <v>528</v>
      </c>
      <c r="H4">
        <v>254</v>
      </c>
      <c r="I4" t="s">
        <v>3</v>
      </c>
      <c r="J4" t="s">
        <v>13</v>
      </c>
      <c r="K4" t="s">
        <v>13</v>
      </c>
      <c r="L4">
        <v>5990</v>
      </c>
      <c r="M4">
        <v>1850</v>
      </c>
      <c r="N4">
        <v>1740</v>
      </c>
    </row>
    <row r="5" spans="1:14" x14ac:dyDescent="0.25">
      <c r="B5" t="s">
        <v>35</v>
      </c>
      <c r="C5">
        <v>800</v>
      </c>
      <c r="D5">
        <v>9</v>
      </c>
      <c r="E5">
        <v>1120000</v>
      </c>
      <c r="F5">
        <v>1270000</v>
      </c>
      <c r="G5">
        <v>484</v>
      </c>
      <c r="H5">
        <v>321</v>
      </c>
      <c r="I5" t="s">
        <v>3</v>
      </c>
      <c r="J5" t="s">
        <v>13</v>
      </c>
      <c r="K5" t="s">
        <v>13</v>
      </c>
      <c r="L5">
        <v>5840</v>
      </c>
      <c r="M5">
        <v>2630</v>
      </c>
      <c r="N5">
        <v>1750</v>
      </c>
    </row>
    <row r="6" spans="1:14" x14ac:dyDescent="0.25">
      <c r="B6" t="s">
        <v>35</v>
      </c>
      <c r="C6">
        <v>800</v>
      </c>
      <c r="D6">
        <v>10</v>
      </c>
      <c r="E6">
        <v>945000</v>
      </c>
      <c r="F6">
        <v>1090000</v>
      </c>
      <c r="G6">
        <v>387</v>
      </c>
      <c r="H6">
        <v>371</v>
      </c>
      <c r="I6" t="s">
        <v>3</v>
      </c>
      <c r="J6" t="s">
        <v>13</v>
      </c>
      <c r="K6" t="s">
        <v>13</v>
      </c>
      <c r="L6">
        <v>5720</v>
      </c>
      <c r="M6">
        <v>2810</v>
      </c>
      <c r="N6">
        <v>1770</v>
      </c>
    </row>
    <row r="7" spans="1:14" x14ac:dyDescent="0.25">
      <c r="B7" t="s">
        <v>35</v>
      </c>
      <c r="C7">
        <v>800</v>
      </c>
      <c r="D7">
        <v>11</v>
      </c>
      <c r="E7">
        <v>702000</v>
      </c>
      <c r="F7">
        <v>816000</v>
      </c>
      <c r="G7">
        <v>344</v>
      </c>
      <c r="H7">
        <v>331</v>
      </c>
      <c r="I7" t="s">
        <v>3</v>
      </c>
      <c r="J7" t="s">
        <v>13</v>
      </c>
      <c r="K7" t="s">
        <v>13</v>
      </c>
      <c r="L7">
        <v>5700</v>
      </c>
      <c r="M7">
        <v>2370</v>
      </c>
      <c r="N7">
        <v>1600</v>
      </c>
    </row>
    <row r="8" spans="1:14" x14ac:dyDescent="0.25">
      <c r="B8" t="s">
        <v>35</v>
      </c>
      <c r="C8">
        <v>800</v>
      </c>
      <c r="D8">
        <v>12</v>
      </c>
      <c r="E8">
        <v>1070000</v>
      </c>
      <c r="F8">
        <v>1200000</v>
      </c>
      <c r="G8">
        <v>450</v>
      </c>
      <c r="H8">
        <v>300</v>
      </c>
      <c r="I8" t="s">
        <v>3</v>
      </c>
      <c r="J8" t="s">
        <v>13</v>
      </c>
      <c r="K8" t="s">
        <v>13</v>
      </c>
      <c r="L8">
        <v>7520</v>
      </c>
      <c r="M8">
        <v>2670</v>
      </c>
      <c r="N8">
        <v>2330</v>
      </c>
    </row>
    <row r="9" spans="1:14" x14ac:dyDescent="0.25">
      <c r="B9" t="s">
        <v>35</v>
      </c>
      <c r="C9">
        <v>800</v>
      </c>
      <c r="D9">
        <v>13</v>
      </c>
      <c r="E9">
        <v>1380000</v>
      </c>
      <c r="F9">
        <v>1520000</v>
      </c>
      <c r="G9">
        <v>470</v>
      </c>
      <c r="H9">
        <v>308</v>
      </c>
      <c r="I9" t="s">
        <v>3</v>
      </c>
      <c r="J9" t="s">
        <v>13</v>
      </c>
      <c r="K9" t="s">
        <v>13</v>
      </c>
      <c r="L9">
        <v>9690</v>
      </c>
      <c r="M9">
        <v>3240</v>
      </c>
      <c r="N9">
        <v>2630</v>
      </c>
    </row>
    <row r="10" spans="1:14" x14ac:dyDescent="0.25">
      <c r="B10" t="s">
        <v>35</v>
      </c>
      <c r="C10">
        <v>800</v>
      </c>
      <c r="D10">
        <v>14</v>
      </c>
      <c r="E10">
        <v>518000</v>
      </c>
      <c r="F10">
        <v>628000</v>
      </c>
      <c r="G10">
        <v>328</v>
      </c>
      <c r="H10">
        <v>333</v>
      </c>
      <c r="I10" t="s">
        <v>3</v>
      </c>
      <c r="J10" t="s">
        <v>13</v>
      </c>
      <c r="K10" t="s">
        <v>13</v>
      </c>
      <c r="L10">
        <v>5300</v>
      </c>
      <c r="M10">
        <v>1910</v>
      </c>
      <c r="N10">
        <v>1330</v>
      </c>
    </row>
    <row r="11" spans="1:14" x14ac:dyDescent="0.25">
      <c r="B11" t="s">
        <v>35</v>
      </c>
      <c r="C11">
        <v>800</v>
      </c>
      <c r="D11">
        <v>15</v>
      </c>
      <c r="E11">
        <v>-895</v>
      </c>
      <c r="F11">
        <v>87900</v>
      </c>
      <c r="G11">
        <v>296</v>
      </c>
      <c r="H11">
        <v>300</v>
      </c>
      <c r="I11" t="s">
        <v>3</v>
      </c>
      <c r="J11" t="s">
        <v>13</v>
      </c>
      <c r="K11" t="s">
        <v>13</v>
      </c>
      <c r="L11">
        <v>321</v>
      </c>
      <c r="M11">
        <v>297</v>
      </c>
      <c r="N11">
        <v>8.4700000000000006</v>
      </c>
    </row>
    <row r="12" spans="1:14" x14ac:dyDescent="0.25">
      <c r="B12" t="s">
        <v>35</v>
      </c>
      <c r="C12">
        <v>800</v>
      </c>
      <c r="D12">
        <v>16</v>
      </c>
      <c r="E12">
        <v>-989</v>
      </c>
      <c r="F12">
        <v>102000</v>
      </c>
      <c r="G12">
        <v>328</v>
      </c>
      <c r="H12">
        <v>314</v>
      </c>
      <c r="I12" t="s">
        <v>3</v>
      </c>
      <c r="J12" t="s">
        <v>13</v>
      </c>
      <c r="K12" t="s">
        <v>13</v>
      </c>
      <c r="L12">
        <v>392</v>
      </c>
      <c r="M12">
        <v>311</v>
      </c>
      <c r="N12">
        <v>11.7</v>
      </c>
    </row>
    <row r="14" spans="1:14" x14ac:dyDescent="0.25">
      <c r="A14" t="s">
        <v>17</v>
      </c>
      <c r="B14" t="s">
        <v>35</v>
      </c>
      <c r="C14">
        <v>800</v>
      </c>
      <c r="D14">
        <v>17</v>
      </c>
      <c r="E14">
        <v>1110000</v>
      </c>
      <c r="F14">
        <v>1290000</v>
      </c>
      <c r="G14">
        <v>600</v>
      </c>
      <c r="H14">
        <v>302</v>
      </c>
      <c r="I14" t="s">
        <v>3</v>
      </c>
      <c r="J14" t="s">
        <v>13</v>
      </c>
      <c r="K14" t="s">
        <v>13</v>
      </c>
      <c r="L14">
        <v>7460</v>
      </c>
      <c r="M14">
        <v>2160</v>
      </c>
      <c r="N14">
        <v>2100</v>
      </c>
    </row>
    <row r="15" spans="1:14" x14ac:dyDescent="0.25">
      <c r="B15" t="s">
        <v>35</v>
      </c>
      <c r="C15">
        <v>800</v>
      </c>
      <c r="D15">
        <v>18</v>
      </c>
      <c r="E15">
        <v>1080000</v>
      </c>
      <c r="F15">
        <v>1230000</v>
      </c>
      <c r="G15">
        <v>576</v>
      </c>
      <c r="H15">
        <v>264</v>
      </c>
      <c r="I15" t="s">
        <v>3</v>
      </c>
      <c r="J15" t="s">
        <v>13</v>
      </c>
      <c r="K15" t="s">
        <v>13</v>
      </c>
      <c r="L15">
        <v>7260</v>
      </c>
      <c r="M15">
        <v>2130</v>
      </c>
      <c r="N15">
        <v>2210</v>
      </c>
    </row>
    <row r="16" spans="1:14" x14ac:dyDescent="0.25">
      <c r="B16" t="s">
        <v>35</v>
      </c>
      <c r="C16">
        <v>800</v>
      </c>
      <c r="D16">
        <v>19</v>
      </c>
      <c r="E16">
        <v>957000</v>
      </c>
      <c r="F16">
        <v>1080000</v>
      </c>
      <c r="G16">
        <v>484</v>
      </c>
      <c r="H16">
        <v>250</v>
      </c>
      <c r="I16" t="s">
        <v>3</v>
      </c>
      <c r="J16" t="s">
        <v>13</v>
      </c>
      <c r="K16" t="s">
        <v>13</v>
      </c>
      <c r="L16">
        <v>6900</v>
      </c>
      <c r="M16">
        <v>2230</v>
      </c>
      <c r="N16">
        <v>2130</v>
      </c>
    </row>
    <row r="17" spans="2:14" x14ac:dyDescent="0.25">
      <c r="B17" t="s">
        <v>35</v>
      </c>
      <c r="C17">
        <v>800</v>
      </c>
      <c r="D17">
        <v>20</v>
      </c>
      <c r="E17">
        <v>1250000</v>
      </c>
      <c r="F17">
        <v>1400000</v>
      </c>
      <c r="G17">
        <v>552</v>
      </c>
      <c r="H17">
        <v>272</v>
      </c>
      <c r="I17" t="s">
        <v>3</v>
      </c>
      <c r="J17" t="s">
        <v>13</v>
      </c>
      <c r="K17" t="s">
        <v>13</v>
      </c>
      <c r="L17">
        <v>7740</v>
      </c>
      <c r="M17">
        <v>2540</v>
      </c>
      <c r="N17">
        <v>2470</v>
      </c>
    </row>
    <row r="18" spans="2:14" x14ac:dyDescent="0.25">
      <c r="B18" t="s">
        <v>35</v>
      </c>
      <c r="C18">
        <v>800</v>
      </c>
      <c r="D18">
        <v>21</v>
      </c>
      <c r="E18">
        <v>1320000</v>
      </c>
      <c r="F18">
        <v>1460000</v>
      </c>
      <c r="G18">
        <v>473</v>
      </c>
      <c r="H18">
        <v>296</v>
      </c>
      <c r="I18" t="s">
        <v>3</v>
      </c>
      <c r="J18" t="s">
        <v>13</v>
      </c>
      <c r="K18" t="s">
        <v>13</v>
      </c>
      <c r="L18">
        <v>11000</v>
      </c>
      <c r="M18">
        <v>3090</v>
      </c>
      <c r="N18">
        <v>3100</v>
      </c>
    </row>
    <row r="19" spans="2:14" x14ac:dyDescent="0.25">
      <c r="B19" t="s">
        <v>35</v>
      </c>
      <c r="C19">
        <v>800</v>
      </c>
      <c r="D19">
        <v>22</v>
      </c>
      <c r="E19">
        <v>1010000</v>
      </c>
      <c r="F19">
        <v>1150000</v>
      </c>
      <c r="G19">
        <v>462</v>
      </c>
      <c r="H19">
        <v>291</v>
      </c>
      <c r="I19" t="s">
        <v>3</v>
      </c>
      <c r="J19" t="s">
        <v>13</v>
      </c>
      <c r="K19" t="s">
        <v>13</v>
      </c>
      <c r="L19">
        <v>8340</v>
      </c>
      <c r="M19">
        <v>2490</v>
      </c>
      <c r="N19">
        <v>2330</v>
      </c>
    </row>
    <row r="20" spans="2:14" x14ac:dyDescent="0.25">
      <c r="B20" t="s">
        <v>35</v>
      </c>
      <c r="C20">
        <v>800</v>
      </c>
      <c r="D20">
        <v>23</v>
      </c>
      <c r="E20">
        <v>1180000</v>
      </c>
      <c r="F20">
        <v>1310000</v>
      </c>
      <c r="G20">
        <v>429</v>
      </c>
      <c r="H20">
        <v>307</v>
      </c>
      <c r="I20" t="s">
        <v>3</v>
      </c>
      <c r="J20" t="s">
        <v>13</v>
      </c>
      <c r="K20" t="s">
        <v>13</v>
      </c>
      <c r="L20">
        <v>8100</v>
      </c>
      <c r="M20">
        <v>3060</v>
      </c>
      <c r="N20">
        <v>2600</v>
      </c>
    </row>
    <row r="21" spans="2:14" x14ac:dyDescent="0.25">
      <c r="B21" t="s">
        <v>35</v>
      </c>
      <c r="C21">
        <v>800</v>
      </c>
      <c r="D21">
        <v>24</v>
      </c>
      <c r="E21">
        <v>607000</v>
      </c>
      <c r="F21">
        <v>745000</v>
      </c>
      <c r="G21">
        <v>473</v>
      </c>
      <c r="H21">
        <v>293</v>
      </c>
      <c r="I21" t="s">
        <v>3</v>
      </c>
      <c r="J21" t="s">
        <v>13</v>
      </c>
      <c r="K21" t="s">
        <v>13</v>
      </c>
      <c r="L21">
        <v>6000</v>
      </c>
      <c r="M21">
        <v>1580</v>
      </c>
      <c r="N21">
        <v>1560</v>
      </c>
    </row>
    <row r="22" spans="2:14" x14ac:dyDescent="0.25">
      <c r="B22" t="s">
        <v>35</v>
      </c>
      <c r="C22">
        <v>800</v>
      </c>
      <c r="D22">
        <v>25</v>
      </c>
      <c r="E22">
        <v>479</v>
      </c>
      <c r="F22">
        <v>92200</v>
      </c>
      <c r="G22">
        <v>350</v>
      </c>
      <c r="H22">
        <v>262</v>
      </c>
      <c r="I22" t="s">
        <v>3</v>
      </c>
      <c r="J22" t="s">
        <v>13</v>
      </c>
      <c r="K22" t="s">
        <v>13</v>
      </c>
      <c r="L22">
        <v>352</v>
      </c>
      <c r="M22">
        <v>263</v>
      </c>
      <c r="N22">
        <v>18.5</v>
      </c>
    </row>
    <row r="23" spans="2:14" x14ac:dyDescent="0.25">
      <c r="B23" t="s">
        <v>35</v>
      </c>
      <c r="C23">
        <v>800</v>
      </c>
      <c r="D23">
        <v>26</v>
      </c>
      <c r="E23">
        <v>2160</v>
      </c>
      <c r="F23">
        <v>112000</v>
      </c>
      <c r="G23">
        <v>451</v>
      </c>
      <c r="H23">
        <v>243</v>
      </c>
      <c r="I23" t="s">
        <v>3</v>
      </c>
      <c r="J23" t="s">
        <v>13</v>
      </c>
      <c r="K23" t="s">
        <v>13</v>
      </c>
      <c r="L23">
        <v>398</v>
      </c>
      <c r="M23">
        <v>248</v>
      </c>
      <c r="N23">
        <v>18.100000000000001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N23"/>
  <sheetViews>
    <sheetView workbookViewId="0">
      <selection activeCell="Q14" sqref="Q14:R14"/>
    </sheetView>
  </sheetViews>
  <sheetFormatPr defaultRowHeight="15" x14ac:dyDescent="0.25"/>
  <cols>
    <col min="1" max="2" width="12.140625" customWidth="1"/>
  </cols>
  <sheetData>
    <row r="1" spans="1:14" x14ac:dyDescent="0.25">
      <c r="A1" s="1">
        <v>44574</v>
      </c>
    </row>
    <row r="2" spans="1:14" x14ac:dyDescent="0.25">
      <c r="A2" t="s">
        <v>16</v>
      </c>
      <c r="B2" t="s">
        <v>0</v>
      </c>
      <c r="C2" t="s">
        <v>1</v>
      </c>
      <c r="D2" t="s">
        <v>2</v>
      </c>
      <c r="E2" t="s">
        <v>3</v>
      </c>
      <c r="F2" t="s">
        <v>4</v>
      </c>
      <c r="G2" t="s">
        <v>5</v>
      </c>
      <c r="H2" t="s">
        <v>6</v>
      </c>
      <c r="I2" t="s">
        <v>7</v>
      </c>
      <c r="J2" t="s">
        <v>8</v>
      </c>
      <c r="K2" t="s">
        <v>9</v>
      </c>
      <c r="L2" t="s">
        <v>10</v>
      </c>
      <c r="M2" t="s">
        <v>11</v>
      </c>
      <c r="N2" t="s">
        <v>12</v>
      </c>
    </row>
    <row r="3" spans="1:14" x14ac:dyDescent="0.25">
      <c r="B3" t="s">
        <v>34</v>
      </c>
      <c r="C3">
        <v>800</v>
      </c>
      <c r="D3">
        <v>27</v>
      </c>
      <c r="E3">
        <v>1020000</v>
      </c>
      <c r="F3">
        <v>1170000</v>
      </c>
      <c r="G3">
        <v>441</v>
      </c>
      <c r="H3">
        <v>329</v>
      </c>
      <c r="I3" t="s">
        <v>3</v>
      </c>
      <c r="J3" t="s">
        <v>13</v>
      </c>
      <c r="K3" t="s">
        <v>13</v>
      </c>
      <c r="L3">
        <v>6340</v>
      </c>
      <c r="M3">
        <v>2650</v>
      </c>
      <c r="N3">
        <v>1890</v>
      </c>
    </row>
    <row r="4" spans="1:14" x14ac:dyDescent="0.25">
      <c r="B4" t="s">
        <v>34</v>
      </c>
      <c r="C4">
        <v>800</v>
      </c>
      <c r="D4">
        <v>28</v>
      </c>
      <c r="E4">
        <v>637000</v>
      </c>
      <c r="F4">
        <v>762000</v>
      </c>
      <c r="G4">
        <v>390</v>
      </c>
      <c r="H4">
        <v>321</v>
      </c>
      <c r="I4" t="s">
        <v>3</v>
      </c>
      <c r="J4" t="s">
        <v>13</v>
      </c>
      <c r="K4" t="s">
        <v>13</v>
      </c>
      <c r="L4">
        <v>4860</v>
      </c>
      <c r="M4">
        <v>1950</v>
      </c>
      <c r="N4">
        <v>1430</v>
      </c>
    </row>
    <row r="5" spans="1:14" x14ac:dyDescent="0.25">
      <c r="B5" t="s">
        <v>34</v>
      </c>
      <c r="C5">
        <v>800</v>
      </c>
      <c r="D5">
        <v>29</v>
      </c>
      <c r="E5">
        <v>897000</v>
      </c>
      <c r="F5">
        <v>1060000</v>
      </c>
      <c r="G5">
        <v>360</v>
      </c>
      <c r="H5">
        <v>453</v>
      </c>
      <c r="I5" t="s">
        <v>3</v>
      </c>
      <c r="J5" t="s">
        <v>13</v>
      </c>
      <c r="K5" t="s">
        <v>13</v>
      </c>
      <c r="L5">
        <v>5100</v>
      </c>
      <c r="M5">
        <v>2940</v>
      </c>
      <c r="N5">
        <v>1320</v>
      </c>
    </row>
    <row r="6" spans="1:14" x14ac:dyDescent="0.25">
      <c r="B6" t="s">
        <v>34</v>
      </c>
      <c r="C6">
        <v>800</v>
      </c>
      <c r="D6">
        <v>30</v>
      </c>
      <c r="E6">
        <v>764000</v>
      </c>
      <c r="F6">
        <v>912000</v>
      </c>
      <c r="G6">
        <v>369</v>
      </c>
      <c r="H6">
        <v>401</v>
      </c>
      <c r="I6" t="s">
        <v>3</v>
      </c>
      <c r="J6" t="s">
        <v>13</v>
      </c>
      <c r="K6" t="s">
        <v>13</v>
      </c>
      <c r="L6">
        <v>5290</v>
      </c>
      <c r="M6">
        <v>2470</v>
      </c>
      <c r="N6">
        <v>1640</v>
      </c>
    </row>
    <row r="7" spans="1:14" x14ac:dyDescent="0.25">
      <c r="B7" t="s">
        <v>34</v>
      </c>
      <c r="C7">
        <v>800</v>
      </c>
      <c r="D7">
        <v>31</v>
      </c>
      <c r="E7">
        <v>609000</v>
      </c>
      <c r="F7">
        <v>763000</v>
      </c>
      <c r="G7">
        <v>387</v>
      </c>
      <c r="H7">
        <v>398</v>
      </c>
      <c r="I7" t="s">
        <v>3</v>
      </c>
      <c r="J7" t="s">
        <v>13</v>
      </c>
      <c r="K7" t="s">
        <v>13</v>
      </c>
      <c r="L7">
        <v>5000</v>
      </c>
      <c r="M7">
        <v>1970</v>
      </c>
      <c r="N7">
        <v>1380</v>
      </c>
    </row>
    <row r="8" spans="1:14" x14ac:dyDescent="0.25">
      <c r="B8" t="s">
        <v>34</v>
      </c>
      <c r="C8">
        <v>800</v>
      </c>
      <c r="D8">
        <v>32</v>
      </c>
      <c r="E8">
        <v>907000</v>
      </c>
      <c r="F8">
        <v>1030000</v>
      </c>
      <c r="G8">
        <v>351</v>
      </c>
      <c r="H8">
        <v>342</v>
      </c>
      <c r="I8" t="s">
        <v>3</v>
      </c>
      <c r="J8" t="s">
        <v>13</v>
      </c>
      <c r="K8" t="s">
        <v>13</v>
      </c>
      <c r="L8">
        <v>6600</v>
      </c>
      <c r="M8">
        <v>2930</v>
      </c>
      <c r="N8">
        <v>2060</v>
      </c>
    </row>
    <row r="9" spans="1:14" x14ac:dyDescent="0.25">
      <c r="B9" t="s">
        <v>34</v>
      </c>
      <c r="C9">
        <v>800</v>
      </c>
      <c r="D9">
        <v>33</v>
      </c>
      <c r="E9">
        <v>1140000</v>
      </c>
      <c r="F9">
        <v>1290000</v>
      </c>
      <c r="G9">
        <v>360</v>
      </c>
      <c r="H9">
        <v>392</v>
      </c>
      <c r="I9" t="s">
        <v>3</v>
      </c>
      <c r="J9" t="s">
        <v>13</v>
      </c>
      <c r="K9" t="s">
        <v>13</v>
      </c>
      <c r="L9">
        <v>8520</v>
      </c>
      <c r="M9">
        <v>3570</v>
      </c>
      <c r="N9">
        <v>2130</v>
      </c>
    </row>
    <row r="10" spans="1:14" x14ac:dyDescent="0.25">
      <c r="B10" t="s">
        <v>34</v>
      </c>
      <c r="C10">
        <v>800</v>
      </c>
      <c r="D10">
        <v>34</v>
      </c>
      <c r="E10">
        <v>435000</v>
      </c>
      <c r="F10">
        <v>534000</v>
      </c>
      <c r="G10">
        <v>280</v>
      </c>
      <c r="H10">
        <v>352</v>
      </c>
      <c r="I10" t="s">
        <v>3</v>
      </c>
      <c r="J10" t="s">
        <v>13</v>
      </c>
      <c r="K10" t="s">
        <v>13</v>
      </c>
      <c r="L10">
        <v>4640</v>
      </c>
      <c r="M10">
        <v>1910</v>
      </c>
      <c r="N10">
        <v>1110</v>
      </c>
    </row>
    <row r="11" spans="1:14" x14ac:dyDescent="0.25">
      <c r="B11" t="s">
        <v>34</v>
      </c>
      <c r="C11">
        <v>800</v>
      </c>
      <c r="D11">
        <v>35</v>
      </c>
      <c r="E11">
        <v>-492</v>
      </c>
      <c r="F11">
        <v>91600</v>
      </c>
      <c r="G11">
        <v>297</v>
      </c>
      <c r="H11">
        <v>310</v>
      </c>
      <c r="I11" t="s">
        <v>3</v>
      </c>
      <c r="J11" t="s">
        <v>13</v>
      </c>
      <c r="K11" t="s">
        <v>13</v>
      </c>
      <c r="L11">
        <v>434</v>
      </c>
      <c r="M11">
        <v>308</v>
      </c>
      <c r="N11">
        <v>12.9</v>
      </c>
    </row>
    <row r="12" spans="1:14" x14ac:dyDescent="0.25">
      <c r="B12" t="s">
        <v>34</v>
      </c>
      <c r="C12">
        <v>800</v>
      </c>
      <c r="D12">
        <v>36</v>
      </c>
      <c r="E12">
        <v>-1150</v>
      </c>
      <c r="F12">
        <v>79800</v>
      </c>
      <c r="G12">
        <v>288</v>
      </c>
      <c r="H12">
        <v>281</v>
      </c>
      <c r="I12" t="s">
        <v>3</v>
      </c>
      <c r="J12" t="s">
        <v>13</v>
      </c>
      <c r="K12" t="s">
        <v>13</v>
      </c>
      <c r="L12">
        <v>348</v>
      </c>
      <c r="M12">
        <v>277</v>
      </c>
      <c r="N12">
        <v>34.5</v>
      </c>
    </row>
    <row r="13" spans="1:14" x14ac:dyDescent="0.25">
      <c r="A13" t="s">
        <v>17</v>
      </c>
    </row>
    <row r="14" spans="1:14" x14ac:dyDescent="0.25">
      <c r="B14" t="s">
        <v>34</v>
      </c>
      <c r="C14">
        <v>800</v>
      </c>
      <c r="D14">
        <v>37</v>
      </c>
      <c r="E14">
        <v>1030000</v>
      </c>
      <c r="F14">
        <v>1170000</v>
      </c>
      <c r="G14">
        <v>550</v>
      </c>
      <c r="H14">
        <v>254</v>
      </c>
      <c r="I14" t="s">
        <v>3</v>
      </c>
      <c r="J14" t="s">
        <v>13</v>
      </c>
      <c r="K14" t="s">
        <v>13</v>
      </c>
      <c r="L14">
        <v>6040</v>
      </c>
      <c r="M14">
        <v>2120</v>
      </c>
      <c r="N14">
        <v>1880</v>
      </c>
    </row>
    <row r="15" spans="1:14" x14ac:dyDescent="0.25">
      <c r="B15" t="s">
        <v>34</v>
      </c>
      <c r="C15">
        <v>800</v>
      </c>
      <c r="D15">
        <v>38</v>
      </c>
      <c r="E15">
        <v>979000</v>
      </c>
      <c r="F15">
        <v>1080000</v>
      </c>
      <c r="G15">
        <v>387</v>
      </c>
      <c r="H15">
        <v>264</v>
      </c>
      <c r="I15" t="s">
        <v>3</v>
      </c>
      <c r="J15" t="s">
        <v>13</v>
      </c>
      <c r="K15" t="s">
        <v>13</v>
      </c>
      <c r="L15">
        <v>6850</v>
      </c>
      <c r="M15">
        <v>2790</v>
      </c>
      <c r="N15">
        <v>2050</v>
      </c>
    </row>
    <row r="16" spans="1:14" x14ac:dyDescent="0.25">
      <c r="B16" t="s">
        <v>34</v>
      </c>
      <c r="C16">
        <v>800</v>
      </c>
      <c r="D16">
        <v>39</v>
      </c>
      <c r="E16">
        <v>887000</v>
      </c>
      <c r="F16">
        <v>1010000</v>
      </c>
      <c r="G16">
        <v>462</v>
      </c>
      <c r="H16">
        <v>260</v>
      </c>
      <c r="I16" t="s">
        <v>3</v>
      </c>
      <c r="J16" t="s">
        <v>13</v>
      </c>
      <c r="K16" t="s">
        <v>13</v>
      </c>
      <c r="L16">
        <v>6380</v>
      </c>
      <c r="M16">
        <v>2180</v>
      </c>
      <c r="N16">
        <v>1920</v>
      </c>
    </row>
    <row r="17" spans="2:14" x14ac:dyDescent="0.25">
      <c r="B17" t="s">
        <v>34</v>
      </c>
      <c r="C17">
        <v>800</v>
      </c>
      <c r="D17">
        <v>40</v>
      </c>
      <c r="E17">
        <v>1090000</v>
      </c>
      <c r="F17">
        <v>1210000</v>
      </c>
      <c r="G17">
        <v>387</v>
      </c>
      <c r="H17">
        <v>308</v>
      </c>
      <c r="I17" t="s">
        <v>3</v>
      </c>
      <c r="J17" t="s">
        <v>13</v>
      </c>
      <c r="K17" t="s">
        <v>13</v>
      </c>
      <c r="L17">
        <v>7030</v>
      </c>
      <c r="M17">
        <v>3120</v>
      </c>
      <c r="N17">
        <v>2230</v>
      </c>
    </row>
    <row r="18" spans="2:14" x14ac:dyDescent="0.25">
      <c r="B18" t="s">
        <v>34</v>
      </c>
      <c r="C18">
        <v>800</v>
      </c>
      <c r="D18">
        <v>41</v>
      </c>
      <c r="E18">
        <v>1250000</v>
      </c>
      <c r="F18">
        <v>1390000</v>
      </c>
      <c r="G18">
        <v>507</v>
      </c>
      <c r="H18">
        <v>281</v>
      </c>
      <c r="I18" t="s">
        <v>3</v>
      </c>
      <c r="J18" t="s">
        <v>13</v>
      </c>
      <c r="K18" t="s">
        <v>13</v>
      </c>
      <c r="L18">
        <v>10200</v>
      </c>
      <c r="M18">
        <v>2740</v>
      </c>
      <c r="N18">
        <v>2730</v>
      </c>
    </row>
    <row r="19" spans="2:14" x14ac:dyDescent="0.25">
      <c r="B19" t="s">
        <v>34</v>
      </c>
      <c r="C19">
        <v>800</v>
      </c>
      <c r="D19">
        <v>42</v>
      </c>
      <c r="E19">
        <v>880000</v>
      </c>
      <c r="F19">
        <v>1000000</v>
      </c>
      <c r="G19">
        <v>429</v>
      </c>
      <c r="H19">
        <v>278</v>
      </c>
      <c r="I19" t="s">
        <v>3</v>
      </c>
      <c r="J19" t="s">
        <v>13</v>
      </c>
      <c r="K19" t="s">
        <v>13</v>
      </c>
      <c r="L19">
        <v>7550</v>
      </c>
      <c r="M19">
        <v>2330</v>
      </c>
      <c r="N19">
        <v>2070</v>
      </c>
    </row>
    <row r="20" spans="2:14" x14ac:dyDescent="0.25">
      <c r="B20" t="s">
        <v>34</v>
      </c>
      <c r="C20">
        <v>800</v>
      </c>
      <c r="D20">
        <v>43</v>
      </c>
      <c r="E20">
        <v>1160000</v>
      </c>
      <c r="F20">
        <v>1310000</v>
      </c>
      <c r="G20">
        <v>462</v>
      </c>
      <c r="H20">
        <v>319</v>
      </c>
      <c r="I20" t="s">
        <v>3</v>
      </c>
      <c r="J20" t="s">
        <v>13</v>
      </c>
      <c r="K20" t="s">
        <v>13</v>
      </c>
      <c r="L20">
        <v>8100</v>
      </c>
      <c r="M20">
        <v>2830</v>
      </c>
      <c r="N20">
        <v>2340</v>
      </c>
    </row>
    <row r="21" spans="2:14" x14ac:dyDescent="0.25">
      <c r="B21" t="s">
        <v>34</v>
      </c>
      <c r="C21">
        <v>800</v>
      </c>
      <c r="D21">
        <v>44</v>
      </c>
      <c r="E21">
        <v>571000</v>
      </c>
      <c r="F21">
        <v>717000</v>
      </c>
      <c r="G21">
        <v>473</v>
      </c>
      <c r="H21">
        <v>308</v>
      </c>
      <c r="I21" t="s">
        <v>3</v>
      </c>
      <c r="J21" t="s">
        <v>13</v>
      </c>
      <c r="K21" t="s">
        <v>13</v>
      </c>
      <c r="L21">
        <v>5440</v>
      </c>
      <c r="M21">
        <v>1520</v>
      </c>
      <c r="N21">
        <v>1420</v>
      </c>
    </row>
    <row r="22" spans="2:14" x14ac:dyDescent="0.25">
      <c r="B22" t="s">
        <v>34</v>
      </c>
      <c r="C22">
        <v>800</v>
      </c>
      <c r="D22">
        <v>45</v>
      </c>
      <c r="E22">
        <v>1320</v>
      </c>
      <c r="F22">
        <v>126000</v>
      </c>
      <c r="G22">
        <v>420</v>
      </c>
      <c r="H22">
        <v>298</v>
      </c>
      <c r="I22" t="s">
        <v>3</v>
      </c>
      <c r="J22" t="s">
        <v>13</v>
      </c>
      <c r="K22" t="s">
        <v>13</v>
      </c>
      <c r="L22">
        <v>327</v>
      </c>
      <c r="M22">
        <v>301</v>
      </c>
      <c r="N22">
        <v>7.33</v>
      </c>
    </row>
    <row r="23" spans="2:14" x14ac:dyDescent="0.25">
      <c r="B23" t="s">
        <v>34</v>
      </c>
      <c r="C23">
        <v>800</v>
      </c>
      <c r="D23">
        <v>46</v>
      </c>
      <c r="E23">
        <v>-494</v>
      </c>
      <c r="F23">
        <v>86900</v>
      </c>
      <c r="G23">
        <v>351</v>
      </c>
      <c r="H23">
        <v>249</v>
      </c>
      <c r="I23" t="s">
        <v>3</v>
      </c>
      <c r="J23" t="s">
        <v>13</v>
      </c>
      <c r="K23" t="s">
        <v>13</v>
      </c>
      <c r="L23">
        <v>298</v>
      </c>
      <c r="M23">
        <v>248</v>
      </c>
      <c r="N23">
        <v>12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3DC50A-CA83-49BA-8A54-AD0C0835ABB1}">
  <dimension ref="A1:S32"/>
  <sheetViews>
    <sheetView tabSelected="1" topLeftCell="H1" workbookViewId="0">
      <selection activeCell="Z13" sqref="Z13"/>
    </sheetView>
  </sheetViews>
  <sheetFormatPr defaultRowHeight="15" x14ac:dyDescent="0.25"/>
  <cols>
    <col min="2" max="2" width="11.140625" customWidth="1"/>
    <col min="3" max="3" width="10.42578125" customWidth="1"/>
    <col min="4" max="6" width="10.7109375" customWidth="1"/>
    <col min="8" max="8" width="10.42578125" customWidth="1"/>
    <col min="9" max="9" width="9.85546875" customWidth="1"/>
    <col min="10" max="10" width="9.5703125" customWidth="1"/>
    <col min="11" max="11" width="10.7109375" bestFit="1" customWidth="1"/>
  </cols>
  <sheetData>
    <row r="1" spans="1:19" x14ac:dyDescent="0.25">
      <c r="B1" s="1">
        <v>44574</v>
      </c>
      <c r="C1" s="1">
        <v>44576</v>
      </c>
      <c r="D1" s="1">
        <v>44579</v>
      </c>
      <c r="E1" s="1">
        <v>44583</v>
      </c>
      <c r="F1" s="1"/>
      <c r="H1" s="1">
        <v>44574</v>
      </c>
      <c r="I1" s="1">
        <v>44576</v>
      </c>
      <c r="J1" s="1">
        <v>44579</v>
      </c>
      <c r="K1" s="1">
        <v>44583</v>
      </c>
    </row>
    <row r="2" spans="1:19" x14ac:dyDescent="0.25">
      <c r="A2" t="s">
        <v>24</v>
      </c>
      <c r="G2" s="5" t="s">
        <v>25</v>
      </c>
      <c r="H2" s="7"/>
      <c r="I2" s="7"/>
      <c r="J2" s="7"/>
      <c r="K2" s="7"/>
      <c r="M2" t="s">
        <v>41</v>
      </c>
      <c r="Q2" t="s">
        <v>30</v>
      </c>
      <c r="R2" t="s">
        <v>31</v>
      </c>
      <c r="S2" t="s">
        <v>32</v>
      </c>
    </row>
    <row r="3" spans="1:19" x14ac:dyDescent="0.25">
      <c r="A3" s="2" t="s">
        <v>14</v>
      </c>
      <c r="B3">
        <f>'MCT1-700(1)'!F3</f>
        <v>715000</v>
      </c>
      <c r="C3">
        <f>'MCT1-700 (2)'!F3</f>
        <v>921000</v>
      </c>
      <c r="D3">
        <f>'MCT1-700 (3)'!F3</f>
        <v>1330000</v>
      </c>
      <c r="E3">
        <f>'MCT1-700 (4)'!F3</f>
        <v>392000</v>
      </c>
      <c r="F3" s="2" t="s">
        <v>26</v>
      </c>
      <c r="G3" t="s">
        <v>27</v>
      </c>
      <c r="H3" s="6">
        <f>B3/Actin!B3</f>
        <v>0.61111111111111116</v>
      </c>
      <c r="I3" s="6">
        <f>C3/Actin!C3</f>
        <v>0.66258992805755401</v>
      </c>
      <c r="J3" s="6">
        <f>D3/Actin!D3</f>
        <v>0.54508196721311475</v>
      </c>
      <c r="K3" s="6">
        <f>E3/Actin!E3</f>
        <v>0.17268722466960351</v>
      </c>
      <c r="L3" t="s">
        <v>26</v>
      </c>
      <c r="M3" t="s">
        <v>27</v>
      </c>
      <c r="N3">
        <f>AVERAGE(H3:K3)</f>
        <v>0.49786755776284586</v>
      </c>
      <c r="P3" t="s">
        <v>27</v>
      </c>
      <c r="Q3">
        <f>AVERAGE(N3:N6)</f>
        <v>0.62131714358936507</v>
      </c>
      <c r="R3">
        <f>STDEV(N3:N6)</f>
        <v>0.11171417770583822</v>
      </c>
      <c r="S3" s="3">
        <f>TTEST(N3:N6,N7:N10,2,3)</f>
        <v>0.13756180631718087</v>
      </c>
    </row>
    <row r="4" spans="1:19" x14ac:dyDescent="0.25">
      <c r="B4">
        <f>'MCT1-700(1)'!F4</f>
        <v>940000</v>
      </c>
      <c r="C4">
        <f>'MCT1-700 (2)'!F4</f>
        <v>726000</v>
      </c>
      <c r="D4">
        <f>'MCT1-700 (3)'!F4</f>
        <v>1240000</v>
      </c>
      <c r="E4">
        <f>'MCT1-700 (4)'!F4</f>
        <v>353000</v>
      </c>
      <c r="H4" s="6">
        <f>B4/Actin!B4</f>
        <v>1.2335958005249343</v>
      </c>
      <c r="I4" s="6">
        <f>C4/Actin!C4</f>
        <v>0.74385245901639341</v>
      </c>
      <c r="J4" s="6">
        <f>D4/Actin!D4</f>
        <v>0.6966292134831461</v>
      </c>
      <c r="K4" s="6">
        <f>E4/Actin!E4</f>
        <v>0.39618406285072949</v>
      </c>
      <c r="N4">
        <f t="shared" ref="N4:N10" si="0">AVERAGE(H4:K4)</f>
        <v>0.76756538396880081</v>
      </c>
      <c r="P4" t="s">
        <v>28</v>
      </c>
      <c r="Q4">
        <f>AVERAGE(N7:N10)</f>
        <v>0.48258592633500852</v>
      </c>
      <c r="R4">
        <f>STDEV(N7:N10)</f>
        <v>0.11721555680892574</v>
      </c>
    </row>
    <row r="5" spans="1:19" x14ac:dyDescent="0.25">
      <c r="B5">
        <f>'MCT1-700(1)'!F5</f>
        <v>1040000</v>
      </c>
      <c r="C5">
        <f>'MCT1-700 (2)'!F5</f>
        <v>653000</v>
      </c>
      <c r="D5">
        <f>'MCT1-700 (3)'!F5</f>
        <v>1380000</v>
      </c>
      <c r="E5">
        <f>'MCT1-700 (4)'!F5</f>
        <v>263000</v>
      </c>
      <c r="H5" s="6">
        <f>B5/Actin!B5</f>
        <v>0.98113207547169812</v>
      </c>
      <c r="I5" s="6">
        <f>C5/Actin!C5</f>
        <v>0.51417322834645673</v>
      </c>
      <c r="J5" s="6">
        <f>D5/Actin!D5</f>
        <v>0.78409090909090906</v>
      </c>
      <c r="K5" s="6">
        <f>E5/Actin!E5</f>
        <v>0.22672413793103449</v>
      </c>
      <c r="N5">
        <f t="shared" si="0"/>
        <v>0.62653008771002461</v>
      </c>
    </row>
    <row r="6" spans="1:19" x14ac:dyDescent="0.25">
      <c r="B6">
        <f>'MCT1-700(1)'!F6</f>
        <v>944000</v>
      </c>
      <c r="C6">
        <f>'MCT1-700 (2)'!F6</f>
        <v>412000</v>
      </c>
      <c r="D6">
        <f>'MCT1-700 (3)'!F6</f>
        <v>1420000</v>
      </c>
      <c r="E6">
        <f>'MCT1-700 (4)'!F6</f>
        <v>203000</v>
      </c>
      <c r="F6" s="4"/>
      <c r="H6" s="6">
        <f>B6/Actin!B6</f>
        <v>1.0350877192982457</v>
      </c>
      <c r="I6" s="6">
        <f>C6/Actin!C6</f>
        <v>0.37798165137614681</v>
      </c>
      <c r="J6" s="6">
        <f>D6/Actin!D6</f>
        <v>0.797752808988764</v>
      </c>
      <c r="K6" s="6">
        <f>E6/Actin!E6</f>
        <v>0.16239999999999999</v>
      </c>
      <c r="N6">
        <f t="shared" si="0"/>
        <v>0.59330554491578913</v>
      </c>
    </row>
    <row r="7" spans="1:19" x14ac:dyDescent="0.25">
      <c r="B7">
        <f>'MCT1-700(1)'!F7</f>
        <v>945000</v>
      </c>
      <c r="C7">
        <f>'MCT1-700 (2)'!F7</f>
        <v>416000</v>
      </c>
      <c r="D7">
        <f>'MCT1-700 (3)'!F7</f>
        <v>1050000</v>
      </c>
      <c r="E7">
        <f>'MCT1-700 (4)'!F7</f>
        <v>218000</v>
      </c>
      <c r="G7" t="s">
        <v>28</v>
      </c>
      <c r="H7" s="5">
        <f>B7/Actin!B7</f>
        <v>1.238532110091743</v>
      </c>
      <c r="I7" s="5">
        <f>C7/Actin!C7</f>
        <v>0.50980392156862742</v>
      </c>
      <c r="J7" s="5">
        <f>D7/Actin!D7</f>
        <v>0.56451612903225812</v>
      </c>
      <c r="K7" s="5">
        <f>E7/Actin!E7</f>
        <v>0.20761904761904762</v>
      </c>
      <c r="M7" t="s">
        <v>28</v>
      </c>
      <c r="N7">
        <f t="shared" si="0"/>
        <v>0.63011780207791901</v>
      </c>
      <c r="Q7" s="2"/>
    </row>
    <row r="8" spans="1:19" x14ac:dyDescent="0.25">
      <c r="B8">
        <f>'MCT1-700(1)'!F8</f>
        <v>646000</v>
      </c>
      <c r="C8">
        <f>'MCT1-700 (2)'!F8</f>
        <v>345000</v>
      </c>
      <c r="D8">
        <f>'MCT1-700 (3)'!F8</f>
        <v>1100000</v>
      </c>
      <c r="E8">
        <f>'MCT1-700 (4)'!F8</f>
        <v>188000</v>
      </c>
      <c r="H8" s="5">
        <f>B8/Actin!B8</f>
        <v>0.62718446601941746</v>
      </c>
      <c r="I8" s="5">
        <f>C8/Actin!C8</f>
        <v>0.28749999999999998</v>
      </c>
      <c r="J8" s="5">
        <f>D8/Actin!D8</f>
        <v>0.76388888888888884</v>
      </c>
      <c r="K8" s="5">
        <f>E8/Actin!E8</f>
        <v>0.1296551724137931</v>
      </c>
      <c r="N8">
        <f t="shared" si="0"/>
        <v>0.45205713183052487</v>
      </c>
    </row>
    <row r="9" spans="1:19" x14ac:dyDescent="0.25">
      <c r="B9">
        <f>'MCT1-700(1)'!F9</f>
        <v>783000</v>
      </c>
      <c r="C9">
        <f>'MCT1-700 (2)'!F9</f>
        <v>403000</v>
      </c>
      <c r="D9">
        <f>'MCT1-700 (3)'!F9</f>
        <v>1010000</v>
      </c>
      <c r="E9">
        <f>'MCT1-700 (4)'!F9</f>
        <v>242000</v>
      </c>
      <c r="H9" s="5">
        <f>B9/Actin!B9</f>
        <v>0.60697674418604652</v>
      </c>
      <c r="I9" s="5">
        <f>C9/Actin!C9</f>
        <v>0.26513157894736844</v>
      </c>
      <c r="J9" s="5">
        <f>D9/Actin!D9</f>
        <v>0.42796610169491528</v>
      </c>
      <c r="K9" s="5">
        <f>E9/Actin!E9</f>
        <v>9.0636704119850184E-2</v>
      </c>
      <c r="N9">
        <f t="shared" si="0"/>
        <v>0.3476777822370451</v>
      </c>
    </row>
    <row r="10" spans="1:19" x14ac:dyDescent="0.25">
      <c r="B10">
        <f>'MCT1-700(1)'!F10</f>
        <v>457000</v>
      </c>
      <c r="C10">
        <f>'MCT1-700 (2)'!F10</f>
        <v>385000</v>
      </c>
      <c r="D10">
        <f>'MCT1-700 (3)'!F10</f>
        <v>914000</v>
      </c>
      <c r="E10">
        <f>'MCT1-700 (4)'!F10</f>
        <v>115000</v>
      </c>
      <c r="H10" s="5">
        <f>B10/Actin!B10</f>
        <v>0.85580524344569286</v>
      </c>
      <c r="I10" s="5">
        <f>C10/Actin!C10</f>
        <v>0.61305732484076436</v>
      </c>
      <c r="J10" s="5">
        <f>D10/Actin!D10</f>
        <v>0.3905982905982906</v>
      </c>
      <c r="K10" s="5">
        <f>E10/Actin!E10</f>
        <v>0.14250309789343246</v>
      </c>
      <c r="N10">
        <f t="shared" si="0"/>
        <v>0.50049098919454504</v>
      </c>
    </row>
    <row r="11" spans="1:19" x14ac:dyDescent="0.25">
      <c r="A11" t="s">
        <v>23</v>
      </c>
      <c r="B11">
        <f>'MCT1-700(1)'!F11</f>
        <v>865000</v>
      </c>
      <c r="C11">
        <f>'MCT1-700 (2)'!F11</f>
        <v>323000</v>
      </c>
      <c r="D11">
        <f>'MCT1-700 (3)'!F11</f>
        <v>1020000</v>
      </c>
      <c r="E11">
        <f>'MCT1-700 (4)'!F11</f>
        <v>126000</v>
      </c>
      <c r="H11" s="7"/>
      <c r="I11" s="7"/>
      <c r="J11" s="7"/>
      <c r="K11" s="7"/>
    </row>
    <row r="12" spans="1:19" x14ac:dyDescent="0.25">
      <c r="B12">
        <f>'MCT1-700(1)'!F12</f>
        <v>907000</v>
      </c>
      <c r="C12">
        <f>'MCT1-700 (2)'!F12</f>
        <v>244000</v>
      </c>
      <c r="D12">
        <f>'MCT1-700 (3)'!F12</f>
        <v>781000</v>
      </c>
      <c r="E12">
        <f>'MCT1-700 (4)'!F12</f>
        <v>157000</v>
      </c>
      <c r="H12" s="7"/>
      <c r="I12" s="7"/>
      <c r="J12" s="7"/>
      <c r="K12" s="7"/>
    </row>
    <row r="13" spans="1:19" x14ac:dyDescent="0.25">
      <c r="B13">
        <f>'MCT1-700(1)'!F13</f>
        <v>0</v>
      </c>
      <c r="C13">
        <f>'MCT1-700 (2)'!F13</f>
        <v>0</v>
      </c>
      <c r="D13">
        <f>'MCT1-700 (3)'!F13</f>
        <v>0</v>
      </c>
      <c r="E13">
        <f>'MCT1-700 (4)'!F13</f>
        <v>0</v>
      </c>
      <c r="H13" s="7"/>
      <c r="I13" s="7"/>
      <c r="J13" s="7"/>
      <c r="K13" s="7"/>
      <c r="Q13" t="s">
        <v>30</v>
      </c>
      <c r="R13" t="s">
        <v>31</v>
      </c>
      <c r="S13" t="s">
        <v>32</v>
      </c>
    </row>
    <row r="14" spans="1:19" x14ac:dyDescent="0.25">
      <c r="A14" s="2" t="s">
        <v>19</v>
      </c>
      <c r="B14">
        <f>'MCT1-700(1)'!F14</f>
        <v>1050000</v>
      </c>
      <c r="C14">
        <f>'MCT1-700 (2)'!F14</f>
        <v>628000</v>
      </c>
      <c r="D14">
        <f>'MCT1-700 (3)'!F14</f>
        <v>1260000</v>
      </c>
      <c r="E14">
        <f>'MCT1-700 (4)'!F14</f>
        <v>409000</v>
      </c>
      <c r="F14" s="2" t="s">
        <v>29</v>
      </c>
      <c r="G14" t="s">
        <v>27</v>
      </c>
      <c r="H14" s="6">
        <f>B14/Actin!B14</f>
        <v>0.89743589743589747</v>
      </c>
      <c r="I14" s="6">
        <f>C14/Actin!C14</f>
        <v>0.48682170542635661</v>
      </c>
      <c r="J14" s="6">
        <f>D14/Actin!D14</f>
        <v>0.63</v>
      </c>
      <c r="K14" s="6">
        <f>E14/Actin!E14</f>
        <v>0.28013698630136985</v>
      </c>
      <c r="L14" t="s">
        <v>29</v>
      </c>
      <c r="M14" t="s">
        <v>27</v>
      </c>
      <c r="N14">
        <f>AVERAGE(H14:K14)</f>
        <v>0.57359864729090604</v>
      </c>
      <c r="P14" t="s">
        <v>27</v>
      </c>
      <c r="Q14">
        <f>AVERAGE(N14:N17)</f>
        <v>0.78310682446735436</v>
      </c>
      <c r="R14">
        <f>STDEV(N14:N17)</f>
        <v>0.24893412373490187</v>
      </c>
      <c r="S14" s="3">
        <f>TTEST(N14:N17,N18:N21,2,3)</f>
        <v>0.14490299142071991</v>
      </c>
    </row>
    <row r="15" spans="1:19" x14ac:dyDescent="0.25">
      <c r="B15">
        <f>'MCT1-700(1)'!F15</f>
        <v>788000</v>
      </c>
      <c r="C15">
        <f>'MCT1-700 (2)'!F15</f>
        <v>521000</v>
      </c>
      <c r="D15">
        <f>'MCT1-700 (3)'!F15</f>
        <v>1400000</v>
      </c>
      <c r="E15">
        <f>'MCT1-700 (4)'!F15</f>
        <v>272000</v>
      </c>
      <c r="H15" s="6">
        <f>B15/Actin!B15</f>
        <v>0.72962962962962963</v>
      </c>
      <c r="I15" s="6">
        <f>C15/Actin!C15</f>
        <v>0.42357723577235773</v>
      </c>
      <c r="J15" s="6">
        <f>D15/Actin!D15</f>
        <v>0.95238095238095233</v>
      </c>
      <c r="K15" s="6">
        <f>E15/Actin!E15</f>
        <v>0.23859649122807017</v>
      </c>
      <c r="N15">
        <f t="shared" ref="N15:N21" si="1">AVERAGE(H15:K15)</f>
        <v>0.58604607725275248</v>
      </c>
      <c r="P15" t="s">
        <v>28</v>
      </c>
      <c r="Q15">
        <f>AVERAGE(N18:N21)</f>
        <v>0.48714191301404153</v>
      </c>
      <c r="R15">
        <f>STDEV(N18:N21)</f>
        <v>0.2507519729576691</v>
      </c>
    </row>
    <row r="16" spans="1:19" x14ac:dyDescent="0.25">
      <c r="B16">
        <f>'MCT1-700(1)'!F16</f>
        <v>1210000</v>
      </c>
      <c r="C16">
        <f>'MCT1-700 (2)'!F16</f>
        <v>772000</v>
      </c>
      <c r="D16">
        <f>'MCT1-700 (3)'!F16</f>
        <v>1520000</v>
      </c>
      <c r="E16">
        <f>'MCT1-700 (4)'!F16</f>
        <v>495000</v>
      </c>
      <c r="H16" s="6">
        <f>B16/Actin!B16</f>
        <v>1.198019801980198</v>
      </c>
      <c r="I16" s="6">
        <f>C16/Actin!C16</f>
        <v>0.71481481481481479</v>
      </c>
      <c r="J16" s="6">
        <f>D16/Actin!D16</f>
        <v>1.1515151515151516</v>
      </c>
      <c r="K16" s="6">
        <f>E16/Actin!E16</f>
        <v>0.47596153846153844</v>
      </c>
      <c r="N16">
        <f t="shared" si="1"/>
        <v>0.88507782669292567</v>
      </c>
    </row>
    <row r="17" spans="1:19" x14ac:dyDescent="0.25">
      <c r="B17">
        <f>'MCT1-700(1)'!F17</f>
        <v>1480000</v>
      </c>
      <c r="C17">
        <f>'MCT1-700 (2)'!F17</f>
        <v>956000</v>
      </c>
      <c r="D17">
        <f>'MCT1-700 (3)'!F17</f>
        <v>1600000</v>
      </c>
      <c r="E17">
        <f>'MCT1-700 (4)'!F17</f>
        <v>669000</v>
      </c>
      <c r="F17" s="4"/>
      <c r="H17" s="6">
        <f>B17/Actin!B17</f>
        <v>1.2231404958677685</v>
      </c>
      <c r="I17" s="6">
        <f>C17/Actin!C17</f>
        <v>0.68285714285714283</v>
      </c>
      <c r="J17" s="6">
        <f>D17/Actin!D17</f>
        <v>1.7316017316017316</v>
      </c>
      <c r="K17" s="6">
        <f>E17/Actin!E17</f>
        <v>0.71321961620469088</v>
      </c>
      <c r="N17">
        <f t="shared" si="1"/>
        <v>1.0877047466328333</v>
      </c>
    </row>
    <row r="18" spans="1:19" x14ac:dyDescent="0.25">
      <c r="B18">
        <f>'MCT1-700(1)'!F18</f>
        <v>569000</v>
      </c>
      <c r="C18">
        <f>'MCT1-700 (2)'!F18</f>
        <v>300000</v>
      </c>
      <c r="D18">
        <f>'MCT1-700 (3)'!F18</f>
        <v>842000</v>
      </c>
      <c r="E18">
        <f>'MCT1-700 (4)'!F18</f>
        <v>281000</v>
      </c>
      <c r="G18" t="s">
        <v>28</v>
      </c>
      <c r="H18" s="5">
        <f>B18/Actin!B18</f>
        <v>0.40935251798561151</v>
      </c>
      <c r="I18" s="5">
        <f>C18/Actin!C18</f>
        <v>0.20547945205479451</v>
      </c>
      <c r="J18" s="5">
        <f>D18/Actin!D18</f>
        <v>0.55032679738562096</v>
      </c>
      <c r="K18" s="5">
        <f>E18/Actin!E18</f>
        <v>0.10933852140077821</v>
      </c>
      <c r="M18" t="s">
        <v>28</v>
      </c>
      <c r="N18">
        <f t="shared" si="1"/>
        <v>0.31862432220670134</v>
      </c>
      <c r="Q18" s="2"/>
    </row>
    <row r="19" spans="1:19" x14ac:dyDescent="0.25">
      <c r="B19">
        <f>'MCT1-700(1)'!F19</f>
        <v>552000</v>
      </c>
      <c r="C19">
        <f>'MCT1-700 (2)'!F19</f>
        <v>269000</v>
      </c>
      <c r="D19">
        <f>'MCT1-700 (3)'!F19</f>
        <v>676000</v>
      </c>
      <c r="E19">
        <f>'MCT1-700 (4)'!F19</f>
        <v>147000</v>
      </c>
      <c r="H19" s="5">
        <f>B19/Actin!B19</f>
        <v>0.55200000000000005</v>
      </c>
      <c r="I19" s="5">
        <f>C19/Actin!C19</f>
        <v>0.23391304347826086</v>
      </c>
      <c r="J19" s="5">
        <f>D19/Actin!D19</f>
        <v>0.59823008849557524</v>
      </c>
      <c r="K19" s="5">
        <f>E19/Actin!E19</f>
        <v>0.22038980509745126</v>
      </c>
      <c r="N19">
        <f t="shared" si="1"/>
        <v>0.40113323426782188</v>
      </c>
    </row>
    <row r="20" spans="1:19" x14ac:dyDescent="0.25">
      <c r="B20">
        <f>'MCT1-700(1)'!F20</f>
        <v>691000</v>
      </c>
      <c r="C20">
        <f>'MCT1-700 (2)'!F20</f>
        <v>303000</v>
      </c>
      <c r="D20">
        <f>'MCT1-700 (3)'!F20</f>
        <v>745000</v>
      </c>
      <c r="E20">
        <f>'MCT1-700 (4)'!F20</f>
        <v>191000</v>
      </c>
      <c r="H20" s="5">
        <f>B20/Actin!B20</f>
        <v>0.52748091603053437</v>
      </c>
      <c r="I20" s="5">
        <f>C20/Actin!C20</f>
        <v>0.23129770992366414</v>
      </c>
      <c r="J20" s="5">
        <f>D20/Actin!D20</f>
        <v>0.49013157894736842</v>
      </c>
      <c r="K20" s="5">
        <f>E20/Actin!E20</f>
        <v>0.22711058263971462</v>
      </c>
      <c r="N20">
        <f t="shared" si="1"/>
        <v>0.36900519688532041</v>
      </c>
    </row>
    <row r="21" spans="1:19" x14ac:dyDescent="0.25">
      <c r="B21">
        <f>'MCT1-700(1)'!F21</f>
        <v>912000</v>
      </c>
      <c r="C21">
        <f>'MCT1-700 (2)'!F21</f>
        <v>429000</v>
      </c>
      <c r="D21">
        <f>'MCT1-700 (3)'!F21</f>
        <v>1060000</v>
      </c>
      <c r="E21">
        <f>'MCT1-700 (4)'!F21</f>
        <v>339000</v>
      </c>
      <c r="H21" s="5">
        <f>B21/Actin!B21</f>
        <v>1.2719665271966527</v>
      </c>
      <c r="I21" s="5">
        <f>C21/Actin!C21</f>
        <v>0.57583892617449661</v>
      </c>
      <c r="J21" s="5">
        <f>D21/Actin!D21</f>
        <v>0.96363636363636362</v>
      </c>
      <c r="K21" s="5">
        <f>E21/Actin!E21</f>
        <v>0.62777777777777777</v>
      </c>
      <c r="N21">
        <f t="shared" si="1"/>
        <v>0.85980489869632259</v>
      </c>
    </row>
    <row r="22" spans="1:19" x14ac:dyDescent="0.25">
      <c r="A22" t="s">
        <v>23</v>
      </c>
      <c r="B22">
        <f>'MCT1-700(1)'!F22</f>
        <v>895000</v>
      </c>
      <c r="C22">
        <f>'MCT1-700 (2)'!F22</f>
        <v>317000</v>
      </c>
      <c r="D22">
        <f>'MCT1-700 (3)'!F22</f>
        <v>480000</v>
      </c>
      <c r="E22">
        <f>'MCT1-700 (4)'!F22</f>
        <v>68400</v>
      </c>
    </row>
    <row r="23" spans="1:19" x14ac:dyDescent="0.25">
      <c r="B23">
        <f>'MCT1-700(1)'!F23</f>
        <v>824000</v>
      </c>
      <c r="C23">
        <f>'MCT1-700 (2)'!F23</f>
        <v>240000</v>
      </c>
      <c r="D23">
        <f>'MCT1-700 (3)'!F23</f>
        <v>662000</v>
      </c>
      <c r="E23">
        <f>'MCT1-700 (4)'!F23</f>
        <v>101000</v>
      </c>
    </row>
    <row r="24" spans="1:19" x14ac:dyDescent="0.25">
      <c r="L24" t="s">
        <v>33</v>
      </c>
      <c r="N24" t="s">
        <v>14</v>
      </c>
      <c r="O24" t="s">
        <v>19</v>
      </c>
    </row>
    <row r="25" spans="1:19" x14ac:dyDescent="0.25">
      <c r="M25" t="s">
        <v>27</v>
      </c>
      <c r="N25">
        <f>N3</f>
        <v>0.49786755776284586</v>
      </c>
      <c r="O25">
        <f>N14</f>
        <v>0.57359864729090604</v>
      </c>
      <c r="Q25" t="s">
        <v>30</v>
      </c>
      <c r="R25" t="s">
        <v>31</v>
      </c>
      <c r="S25" t="s">
        <v>32</v>
      </c>
    </row>
    <row r="26" spans="1:19" x14ac:dyDescent="0.25">
      <c r="N26">
        <f t="shared" ref="N26:N28" si="2">N4</f>
        <v>0.76756538396880081</v>
      </c>
      <c r="O26">
        <f t="shared" ref="O26:O28" si="3">N15</f>
        <v>0.58604607725275248</v>
      </c>
      <c r="P26" s="2" t="s">
        <v>27</v>
      </c>
      <c r="Q26">
        <f>AVERAGE(N25:O28)</f>
        <v>0.70221198402835971</v>
      </c>
      <c r="R26">
        <f>STDEV(N25:O28)</f>
        <v>0.19845710873697203</v>
      </c>
      <c r="S26" s="4">
        <f>TTEST(N25:O28,N29:O32,2,3)</f>
        <v>3.8389293816473276E-2</v>
      </c>
    </row>
    <row r="27" spans="1:19" x14ac:dyDescent="0.25">
      <c r="N27">
        <f t="shared" si="2"/>
        <v>0.62653008771002461</v>
      </c>
      <c r="O27">
        <f t="shared" si="3"/>
        <v>0.88507782669292567</v>
      </c>
      <c r="P27" s="2" t="s">
        <v>28</v>
      </c>
      <c r="Q27">
        <f>AVERAGE(N29:O32)</f>
        <v>0.48486391967452502</v>
      </c>
      <c r="R27">
        <f>STDEV(N29:O32)</f>
        <v>0.18122189639453035</v>
      </c>
    </row>
    <row r="28" spans="1:19" x14ac:dyDescent="0.25">
      <c r="N28">
        <f t="shared" si="2"/>
        <v>0.59330554491578913</v>
      </c>
      <c r="O28">
        <f t="shared" si="3"/>
        <v>1.0877047466328333</v>
      </c>
    </row>
    <row r="29" spans="1:19" x14ac:dyDescent="0.25">
      <c r="M29" t="s">
        <v>28</v>
      </c>
      <c r="N29">
        <f>N7</f>
        <v>0.63011780207791901</v>
      </c>
      <c r="O29">
        <f>N18</f>
        <v>0.31862432220670134</v>
      </c>
    </row>
    <row r="30" spans="1:19" x14ac:dyDescent="0.25">
      <c r="N30">
        <f t="shared" ref="N30:N32" si="4">N8</f>
        <v>0.45205713183052487</v>
      </c>
      <c r="O30">
        <f t="shared" ref="O30:O32" si="5">N19</f>
        <v>0.40113323426782188</v>
      </c>
    </row>
    <row r="31" spans="1:19" x14ac:dyDescent="0.25">
      <c r="N31">
        <f t="shared" si="4"/>
        <v>0.3476777822370451</v>
      </c>
      <c r="O31">
        <f t="shared" si="5"/>
        <v>0.36900519688532041</v>
      </c>
    </row>
    <row r="32" spans="1:19" x14ac:dyDescent="0.25">
      <c r="N32">
        <f t="shared" si="4"/>
        <v>0.50049098919454504</v>
      </c>
      <c r="O32">
        <f t="shared" si="5"/>
        <v>0.85980489869632259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B64D92-3B4F-403C-8463-D1A848832DD9}">
  <dimension ref="A1:E23"/>
  <sheetViews>
    <sheetView workbookViewId="0">
      <selection activeCell="N17" sqref="N17"/>
    </sheetView>
  </sheetViews>
  <sheetFormatPr defaultRowHeight="15" x14ac:dyDescent="0.25"/>
  <cols>
    <col min="1" max="1" width="9.7109375" bestFit="1" customWidth="1"/>
    <col min="2" max="2" width="10.42578125" customWidth="1"/>
    <col min="3" max="3" width="10.28515625" customWidth="1"/>
    <col min="4" max="4" width="11.42578125" customWidth="1"/>
    <col min="5" max="5" width="10.7109375" customWidth="1"/>
  </cols>
  <sheetData>
    <row r="1" spans="1:5" x14ac:dyDescent="0.25">
      <c r="B1" s="1">
        <v>44574</v>
      </c>
      <c r="C1" s="1">
        <v>44576</v>
      </c>
      <c r="D1" s="1">
        <v>44579</v>
      </c>
      <c r="E1" s="1">
        <v>44583</v>
      </c>
    </row>
    <row r="2" spans="1:5" x14ac:dyDescent="0.25">
      <c r="A2" t="s">
        <v>22</v>
      </c>
    </row>
    <row r="3" spans="1:5" x14ac:dyDescent="0.25">
      <c r="A3" s="2" t="s">
        <v>14</v>
      </c>
      <c r="B3">
        <f>'actin-800(1)'!F3</f>
        <v>1170000</v>
      </c>
      <c r="C3">
        <f>'actin-800 (2)'!F3</f>
        <v>1390000</v>
      </c>
      <c r="D3">
        <f>'actin-800 (3)'!F3</f>
        <v>2440000</v>
      </c>
      <c r="E3">
        <f>'actin-800 (4)'!F3</f>
        <v>2270000</v>
      </c>
    </row>
    <row r="4" spans="1:5" x14ac:dyDescent="0.25">
      <c r="B4">
        <f>'actin-800(1)'!F4</f>
        <v>762000</v>
      </c>
      <c r="C4">
        <f>'actin-800 (2)'!F4</f>
        <v>976000</v>
      </c>
      <c r="D4">
        <f>'actin-800 (3)'!F4</f>
        <v>1780000</v>
      </c>
      <c r="E4">
        <f>'actin-800 (4)'!F4</f>
        <v>891000</v>
      </c>
    </row>
    <row r="5" spans="1:5" x14ac:dyDescent="0.25">
      <c r="B5">
        <f>'actin-800(1)'!F5</f>
        <v>1060000</v>
      </c>
      <c r="C5">
        <f>'actin-800 (2)'!F5</f>
        <v>1270000</v>
      </c>
      <c r="D5">
        <f>'actin-800 (3)'!F5</f>
        <v>1760000</v>
      </c>
      <c r="E5">
        <f>'actin-800 (4)'!F5</f>
        <v>1160000</v>
      </c>
    </row>
    <row r="6" spans="1:5" x14ac:dyDescent="0.25">
      <c r="B6">
        <f>'actin-800(1)'!F6</f>
        <v>912000</v>
      </c>
      <c r="C6">
        <f>'actin-800 (2)'!F6</f>
        <v>1090000</v>
      </c>
      <c r="D6">
        <f>'actin-800 (3)'!F6</f>
        <v>1780000</v>
      </c>
      <c r="E6">
        <f>'actin-800 (4)'!F6</f>
        <v>1250000</v>
      </c>
    </row>
    <row r="7" spans="1:5" x14ac:dyDescent="0.25">
      <c r="B7">
        <f>'actin-800(1)'!F7</f>
        <v>763000</v>
      </c>
      <c r="C7">
        <f>'actin-800 (2)'!F7</f>
        <v>816000</v>
      </c>
      <c r="D7">
        <f>'actin-800 (3)'!F7</f>
        <v>1860000</v>
      </c>
      <c r="E7">
        <f>'actin-800 (4)'!F7</f>
        <v>1050000</v>
      </c>
    </row>
    <row r="8" spans="1:5" x14ac:dyDescent="0.25">
      <c r="B8">
        <f>'actin-800(1)'!F8</f>
        <v>1030000</v>
      </c>
      <c r="C8">
        <f>'actin-800 (2)'!F8</f>
        <v>1200000</v>
      </c>
      <c r="D8">
        <f>'actin-800 (3)'!F8</f>
        <v>1440000</v>
      </c>
      <c r="E8">
        <f>'actin-800 (4)'!F8</f>
        <v>1450000</v>
      </c>
    </row>
    <row r="9" spans="1:5" x14ac:dyDescent="0.25">
      <c r="B9">
        <f>'actin-800(1)'!F9</f>
        <v>1290000</v>
      </c>
      <c r="C9">
        <f>'actin-800 (2)'!F9</f>
        <v>1520000</v>
      </c>
      <c r="D9">
        <f>'actin-800 (3)'!F9</f>
        <v>2360000</v>
      </c>
      <c r="E9">
        <f>'actin-800 (4)'!F9</f>
        <v>2670000</v>
      </c>
    </row>
    <row r="10" spans="1:5" x14ac:dyDescent="0.25">
      <c r="B10">
        <f>'actin-800(1)'!F10</f>
        <v>534000</v>
      </c>
      <c r="C10">
        <f>'actin-800 (2)'!F10</f>
        <v>628000</v>
      </c>
      <c r="D10">
        <f>'actin-800 (3)'!F10</f>
        <v>2340000</v>
      </c>
      <c r="E10">
        <f>'actin-800 (4)'!F10</f>
        <v>807000</v>
      </c>
    </row>
    <row r="11" spans="1:5" x14ac:dyDescent="0.25">
      <c r="A11" t="s">
        <v>23</v>
      </c>
      <c r="B11">
        <f>'actin-800(1)'!F11</f>
        <v>91600</v>
      </c>
      <c r="C11">
        <f>'actin-800 (2)'!F11</f>
        <v>87900</v>
      </c>
      <c r="D11">
        <f>'actin-800 (3)'!F11</f>
        <v>137000</v>
      </c>
      <c r="E11">
        <f>'actin-800 (4)'!F11</f>
        <v>360000</v>
      </c>
    </row>
    <row r="12" spans="1:5" x14ac:dyDescent="0.25">
      <c r="B12">
        <f>'actin-800(1)'!F12</f>
        <v>79800</v>
      </c>
      <c r="C12">
        <f>'actin-800 (2)'!F12</f>
        <v>102000</v>
      </c>
      <c r="D12">
        <f>'actin-800 (3)'!F12</f>
        <v>180000</v>
      </c>
      <c r="E12">
        <f>'actin-800 (4)'!F12</f>
        <v>224000</v>
      </c>
    </row>
    <row r="14" spans="1:5" x14ac:dyDescent="0.25">
      <c r="A14" s="2" t="s">
        <v>19</v>
      </c>
      <c r="B14">
        <f>'actin-800(1)'!F14</f>
        <v>1170000</v>
      </c>
      <c r="C14">
        <f>'actin-800 (2)'!F14</f>
        <v>1290000</v>
      </c>
      <c r="D14">
        <f>'actin-800 (3)'!F14</f>
        <v>2000000</v>
      </c>
      <c r="E14">
        <f>'actin-800 (4)'!F14</f>
        <v>1460000</v>
      </c>
    </row>
    <row r="15" spans="1:5" x14ac:dyDescent="0.25">
      <c r="B15">
        <f>'actin-800(1)'!F15</f>
        <v>1080000</v>
      </c>
      <c r="C15">
        <f>'actin-800 (2)'!F15</f>
        <v>1230000</v>
      </c>
      <c r="D15">
        <f>'actin-800 (3)'!F15</f>
        <v>1470000</v>
      </c>
      <c r="E15">
        <f>'actin-800 (4)'!F15</f>
        <v>1140000</v>
      </c>
    </row>
    <row r="16" spans="1:5" x14ac:dyDescent="0.25">
      <c r="B16">
        <f>'actin-800(1)'!F16</f>
        <v>1010000</v>
      </c>
      <c r="C16">
        <f>'actin-800 (2)'!F16</f>
        <v>1080000</v>
      </c>
      <c r="D16">
        <f>'actin-800 (3)'!F16</f>
        <v>1320000</v>
      </c>
      <c r="E16">
        <f>'actin-800 (4)'!F16</f>
        <v>1040000</v>
      </c>
    </row>
    <row r="17" spans="1:5" x14ac:dyDescent="0.25">
      <c r="B17">
        <f>'actin-800(1)'!F17</f>
        <v>1210000</v>
      </c>
      <c r="C17">
        <f>'actin-800 (2)'!F17</f>
        <v>1400000</v>
      </c>
      <c r="D17">
        <f>'actin-800 (3)'!F17</f>
        <v>924000</v>
      </c>
      <c r="E17">
        <f>'actin-800 (4)'!F17</f>
        <v>938000</v>
      </c>
    </row>
    <row r="18" spans="1:5" x14ac:dyDescent="0.25">
      <c r="B18">
        <f>'actin-800(1)'!F18</f>
        <v>1390000</v>
      </c>
      <c r="C18">
        <f>'actin-800 (2)'!F18</f>
        <v>1460000</v>
      </c>
      <c r="D18">
        <f>'actin-800 (3)'!F18</f>
        <v>1530000</v>
      </c>
      <c r="E18">
        <f>'actin-800 (4)'!F18</f>
        <v>2570000</v>
      </c>
    </row>
    <row r="19" spans="1:5" x14ac:dyDescent="0.25">
      <c r="B19">
        <f>'actin-800(1)'!F19</f>
        <v>1000000</v>
      </c>
      <c r="C19">
        <f>'actin-800 (2)'!F19</f>
        <v>1150000</v>
      </c>
      <c r="D19">
        <f>'actin-800 (3)'!F19</f>
        <v>1130000</v>
      </c>
      <c r="E19">
        <f>'actin-800 (4)'!F19</f>
        <v>667000</v>
      </c>
    </row>
    <row r="20" spans="1:5" x14ac:dyDescent="0.25">
      <c r="B20">
        <f>'actin-800(1)'!F20</f>
        <v>1310000</v>
      </c>
      <c r="C20">
        <f>'actin-800 (2)'!F20</f>
        <v>1310000</v>
      </c>
      <c r="D20">
        <f>'actin-800 (3)'!F20</f>
        <v>1520000</v>
      </c>
      <c r="E20">
        <f>'actin-800 (4)'!F20</f>
        <v>841000</v>
      </c>
    </row>
    <row r="21" spans="1:5" x14ac:dyDescent="0.25">
      <c r="B21">
        <f>'actin-800(1)'!F21</f>
        <v>717000</v>
      </c>
      <c r="C21">
        <f>'actin-800 (2)'!F21</f>
        <v>745000</v>
      </c>
      <c r="D21">
        <f>'actin-800 (3)'!F21</f>
        <v>1100000</v>
      </c>
      <c r="E21">
        <f>'actin-800 (4)'!F21</f>
        <v>540000</v>
      </c>
    </row>
    <row r="22" spans="1:5" x14ac:dyDescent="0.25">
      <c r="A22" t="s">
        <v>23</v>
      </c>
      <c r="B22">
        <f>'actin-800(1)'!F22</f>
        <v>126000</v>
      </c>
      <c r="C22">
        <f>'actin-800 (2)'!F22</f>
        <v>92200</v>
      </c>
      <c r="D22">
        <f>'actin-800 (3)'!F22</f>
        <v>107000</v>
      </c>
      <c r="E22">
        <f>'actin-800 (4)'!F22</f>
        <v>288000</v>
      </c>
    </row>
    <row r="23" spans="1:5" x14ac:dyDescent="0.25">
      <c r="B23">
        <f>'actin-800(1)'!F23</f>
        <v>86900</v>
      </c>
      <c r="C23">
        <f>'actin-800 (2)'!F23</f>
        <v>112000</v>
      </c>
      <c r="D23">
        <f>'actin-800 (3)'!F23</f>
        <v>74600</v>
      </c>
      <c r="E23">
        <f>'actin-800 (4)'!F23</f>
        <v>281000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D917B6-F17B-48C6-8993-CA7D6EB59FC9}">
  <dimension ref="A1:N23"/>
  <sheetViews>
    <sheetView workbookViewId="0">
      <selection activeCell="F30" sqref="F30"/>
    </sheetView>
  </sheetViews>
  <sheetFormatPr defaultRowHeight="15" x14ac:dyDescent="0.25"/>
  <cols>
    <col min="1" max="1" width="9.7109375" bestFit="1" customWidth="1"/>
  </cols>
  <sheetData>
    <row r="1" spans="1:14" x14ac:dyDescent="0.25">
      <c r="A1" s="1">
        <v>44583</v>
      </c>
    </row>
    <row r="2" spans="1:14" x14ac:dyDescent="0.25">
      <c r="A2" t="s">
        <v>20</v>
      </c>
      <c r="B2" t="s">
        <v>0</v>
      </c>
      <c r="C2" t="s">
        <v>1</v>
      </c>
      <c r="D2" t="s">
        <v>2</v>
      </c>
      <c r="E2" t="s">
        <v>3</v>
      </c>
      <c r="F2" t="s">
        <v>4</v>
      </c>
      <c r="G2" t="s">
        <v>5</v>
      </c>
      <c r="H2" t="s">
        <v>6</v>
      </c>
      <c r="I2" t="s">
        <v>7</v>
      </c>
      <c r="J2" t="s">
        <v>8</v>
      </c>
      <c r="K2" t="s">
        <v>9</v>
      </c>
      <c r="L2" t="s">
        <v>10</v>
      </c>
      <c r="M2" t="s">
        <v>11</v>
      </c>
      <c r="N2" t="s">
        <v>12</v>
      </c>
    </row>
    <row r="3" spans="1:14" x14ac:dyDescent="0.25">
      <c r="A3" s="2" t="s">
        <v>14</v>
      </c>
      <c r="B3" t="s">
        <v>36</v>
      </c>
      <c r="C3">
        <v>700</v>
      </c>
      <c r="D3">
        <v>27</v>
      </c>
      <c r="E3">
        <v>33500</v>
      </c>
      <c r="F3">
        <v>198000</v>
      </c>
      <c r="G3">
        <v>430</v>
      </c>
      <c r="H3">
        <v>383</v>
      </c>
      <c r="I3" t="s">
        <v>3</v>
      </c>
      <c r="J3" t="s">
        <v>13</v>
      </c>
      <c r="K3" t="s">
        <v>13</v>
      </c>
      <c r="L3">
        <v>1590</v>
      </c>
      <c r="M3">
        <v>461</v>
      </c>
      <c r="N3">
        <v>101</v>
      </c>
    </row>
    <row r="4" spans="1:14" x14ac:dyDescent="0.25">
      <c r="B4" t="s">
        <v>36</v>
      </c>
      <c r="C4">
        <v>700</v>
      </c>
      <c r="D4">
        <v>28</v>
      </c>
      <c r="E4">
        <v>50900</v>
      </c>
      <c r="F4">
        <v>230000</v>
      </c>
      <c r="G4">
        <v>462</v>
      </c>
      <c r="H4">
        <v>388</v>
      </c>
      <c r="I4" t="s">
        <v>3</v>
      </c>
      <c r="J4" t="s">
        <v>13</v>
      </c>
      <c r="K4" t="s">
        <v>13</v>
      </c>
      <c r="L4">
        <v>804</v>
      </c>
      <c r="M4">
        <v>498</v>
      </c>
      <c r="N4">
        <v>85.3</v>
      </c>
    </row>
    <row r="5" spans="1:14" x14ac:dyDescent="0.25">
      <c r="B5" t="s">
        <v>36</v>
      </c>
      <c r="C5">
        <v>700</v>
      </c>
      <c r="D5">
        <v>29</v>
      </c>
      <c r="E5">
        <v>9990</v>
      </c>
      <c r="F5">
        <v>209000</v>
      </c>
      <c r="G5">
        <v>516</v>
      </c>
      <c r="H5">
        <v>385</v>
      </c>
      <c r="I5" t="s">
        <v>3</v>
      </c>
      <c r="J5" t="s">
        <v>13</v>
      </c>
      <c r="K5" t="s">
        <v>13</v>
      </c>
      <c r="L5">
        <v>884</v>
      </c>
      <c r="M5">
        <v>404</v>
      </c>
      <c r="N5">
        <v>86.7</v>
      </c>
    </row>
    <row r="6" spans="1:14" x14ac:dyDescent="0.25">
      <c r="B6" t="s">
        <v>36</v>
      </c>
      <c r="C6">
        <v>700</v>
      </c>
      <c r="D6">
        <v>30</v>
      </c>
      <c r="E6">
        <v>13200</v>
      </c>
      <c r="F6">
        <v>240000</v>
      </c>
      <c r="G6">
        <v>456</v>
      </c>
      <c r="H6">
        <v>498</v>
      </c>
      <c r="I6" t="s">
        <v>3</v>
      </c>
      <c r="J6" t="s">
        <v>13</v>
      </c>
      <c r="K6" t="s">
        <v>13</v>
      </c>
      <c r="L6">
        <v>1790</v>
      </c>
      <c r="M6">
        <v>527</v>
      </c>
      <c r="N6">
        <v>233</v>
      </c>
    </row>
    <row r="7" spans="1:14" x14ac:dyDescent="0.25">
      <c r="B7" t="s">
        <v>36</v>
      </c>
      <c r="C7">
        <v>700</v>
      </c>
      <c r="D7">
        <v>31</v>
      </c>
      <c r="E7">
        <v>-1690</v>
      </c>
      <c r="F7">
        <v>184000</v>
      </c>
      <c r="G7">
        <v>342</v>
      </c>
      <c r="H7">
        <v>543</v>
      </c>
      <c r="I7" t="s">
        <v>3</v>
      </c>
      <c r="J7" t="s">
        <v>13</v>
      </c>
      <c r="K7" t="s">
        <v>13</v>
      </c>
      <c r="L7">
        <v>1660</v>
      </c>
      <c r="M7">
        <v>538</v>
      </c>
      <c r="N7">
        <v>135</v>
      </c>
    </row>
    <row r="8" spans="1:14" x14ac:dyDescent="0.25">
      <c r="B8" t="s">
        <v>36</v>
      </c>
      <c r="C8">
        <v>700</v>
      </c>
      <c r="D8">
        <v>32</v>
      </c>
      <c r="E8">
        <v>48800</v>
      </c>
      <c r="F8">
        <v>187000</v>
      </c>
      <c r="G8">
        <v>378</v>
      </c>
      <c r="H8">
        <v>365</v>
      </c>
      <c r="I8" t="s">
        <v>3</v>
      </c>
      <c r="J8" t="s">
        <v>13</v>
      </c>
      <c r="K8" t="s">
        <v>13</v>
      </c>
      <c r="L8">
        <v>2000</v>
      </c>
      <c r="M8">
        <v>494</v>
      </c>
      <c r="N8">
        <v>135</v>
      </c>
    </row>
    <row r="9" spans="1:14" x14ac:dyDescent="0.25">
      <c r="B9" t="s">
        <v>36</v>
      </c>
      <c r="C9">
        <v>700</v>
      </c>
      <c r="D9">
        <v>33</v>
      </c>
      <c r="E9">
        <v>41800</v>
      </c>
      <c r="F9">
        <v>207000</v>
      </c>
      <c r="G9">
        <v>380</v>
      </c>
      <c r="H9">
        <v>435</v>
      </c>
      <c r="I9" t="s">
        <v>3</v>
      </c>
      <c r="J9" t="s">
        <v>13</v>
      </c>
      <c r="K9" t="s">
        <v>13</v>
      </c>
      <c r="L9">
        <v>1190</v>
      </c>
      <c r="M9">
        <v>545</v>
      </c>
      <c r="N9">
        <v>159</v>
      </c>
    </row>
    <row r="10" spans="1:14" x14ac:dyDescent="0.25">
      <c r="B10" t="s">
        <v>36</v>
      </c>
      <c r="C10">
        <v>700</v>
      </c>
      <c r="D10">
        <v>34</v>
      </c>
      <c r="E10">
        <v>9700</v>
      </c>
      <c r="F10">
        <v>145000</v>
      </c>
      <c r="G10">
        <v>351</v>
      </c>
      <c r="H10">
        <v>385</v>
      </c>
      <c r="I10" t="s">
        <v>3</v>
      </c>
      <c r="J10" t="s">
        <v>13</v>
      </c>
      <c r="K10" t="s">
        <v>13</v>
      </c>
      <c r="L10">
        <v>692</v>
      </c>
      <c r="M10">
        <v>413</v>
      </c>
      <c r="N10">
        <v>48.7</v>
      </c>
    </row>
    <row r="11" spans="1:14" x14ac:dyDescent="0.25">
      <c r="B11" t="s">
        <v>36</v>
      </c>
      <c r="C11">
        <v>700</v>
      </c>
      <c r="D11">
        <v>35</v>
      </c>
      <c r="E11">
        <v>-1680</v>
      </c>
      <c r="F11">
        <v>107000</v>
      </c>
      <c r="G11">
        <v>333</v>
      </c>
      <c r="H11">
        <v>326</v>
      </c>
      <c r="I11" t="s">
        <v>3</v>
      </c>
      <c r="J11" t="s">
        <v>13</v>
      </c>
      <c r="K11" t="s">
        <v>13</v>
      </c>
      <c r="L11">
        <v>371</v>
      </c>
      <c r="M11">
        <v>321</v>
      </c>
      <c r="N11">
        <v>15.1</v>
      </c>
    </row>
    <row r="12" spans="1:14" x14ac:dyDescent="0.25">
      <c r="B12" t="s">
        <v>36</v>
      </c>
      <c r="C12">
        <v>700</v>
      </c>
      <c r="D12">
        <v>36</v>
      </c>
      <c r="E12">
        <v>14</v>
      </c>
      <c r="F12">
        <v>115000</v>
      </c>
      <c r="G12">
        <v>320</v>
      </c>
      <c r="H12">
        <v>359</v>
      </c>
      <c r="I12" t="s">
        <v>3</v>
      </c>
      <c r="J12" t="s">
        <v>13</v>
      </c>
      <c r="K12" t="s">
        <v>13</v>
      </c>
      <c r="L12">
        <v>403</v>
      </c>
      <c r="M12">
        <v>359</v>
      </c>
      <c r="N12">
        <v>12.5</v>
      </c>
    </row>
    <row r="14" spans="1:14" x14ac:dyDescent="0.25">
      <c r="A14" s="2" t="s">
        <v>19</v>
      </c>
      <c r="B14" t="s">
        <v>36</v>
      </c>
      <c r="C14">
        <v>700</v>
      </c>
      <c r="D14">
        <v>37</v>
      </c>
      <c r="E14">
        <v>95500</v>
      </c>
      <c r="F14">
        <v>286000</v>
      </c>
      <c r="G14">
        <v>480</v>
      </c>
      <c r="H14">
        <v>397</v>
      </c>
      <c r="I14" t="s">
        <v>3</v>
      </c>
      <c r="J14" t="s">
        <v>13</v>
      </c>
      <c r="K14" t="s">
        <v>13</v>
      </c>
      <c r="L14">
        <v>1160</v>
      </c>
      <c r="M14">
        <v>596</v>
      </c>
      <c r="N14">
        <v>194</v>
      </c>
    </row>
    <row r="15" spans="1:14" x14ac:dyDescent="0.25">
      <c r="B15" t="s">
        <v>36</v>
      </c>
      <c r="C15">
        <v>700</v>
      </c>
      <c r="D15">
        <v>38</v>
      </c>
      <c r="E15">
        <v>145000</v>
      </c>
      <c r="F15">
        <v>367000</v>
      </c>
      <c r="G15">
        <v>484</v>
      </c>
      <c r="H15">
        <v>457</v>
      </c>
      <c r="I15" t="s">
        <v>3</v>
      </c>
      <c r="J15" t="s">
        <v>13</v>
      </c>
      <c r="K15" t="s">
        <v>13</v>
      </c>
      <c r="L15">
        <v>1650</v>
      </c>
      <c r="M15">
        <v>757</v>
      </c>
      <c r="N15">
        <v>339</v>
      </c>
    </row>
    <row r="16" spans="1:14" x14ac:dyDescent="0.25">
      <c r="B16" t="s">
        <v>36</v>
      </c>
      <c r="C16">
        <v>700</v>
      </c>
      <c r="D16">
        <v>39</v>
      </c>
      <c r="E16">
        <v>121000</v>
      </c>
      <c r="F16">
        <v>290000</v>
      </c>
      <c r="G16">
        <v>430</v>
      </c>
      <c r="H16">
        <v>394</v>
      </c>
      <c r="I16" t="s">
        <v>3</v>
      </c>
      <c r="J16" t="s">
        <v>13</v>
      </c>
      <c r="K16" t="s">
        <v>13</v>
      </c>
      <c r="L16">
        <v>1180</v>
      </c>
      <c r="M16">
        <v>675</v>
      </c>
      <c r="N16">
        <v>210</v>
      </c>
    </row>
    <row r="17" spans="2:14" x14ac:dyDescent="0.25">
      <c r="B17" t="s">
        <v>36</v>
      </c>
      <c r="C17">
        <v>700</v>
      </c>
      <c r="D17">
        <v>40</v>
      </c>
      <c r="E17">
        <v>60400</v>
      </c>
      <c r="F17">
        <v>232000</v>
      </c>
      <c r="G17">
        <v>484</v>
      </c>
      <c r="H17">
        <v>355</v>
      </c>
      <c r="I17" t="s">
        <v>3</v>
      </c>
      <c r="J17" t="s">
        <v>13</v>
      </c>
      <c r="K17" t="s">
        <v>13</v>
      </c>
      <c r="L17">
        <v>1120</v>
      </c>
      <c r="M17">
        <v>480</v>
      </c>
      <c r="N17">
        <v>139</v>
      </c>
    </row>
    <row r="18" spans="2:14" x14ac:dyDescent="0.25">
      <c r="B18" t="s">
        <v>36</v>
      </c>
      <c r="C18">
        <v>700</v>
      </c>
      <c r="D18">
        <v>41</v>
      </c>
      <c r="E18">
        <v>74900</v>
      </c>
      <c r="F18">
        <v>237000</v>
      </c>
      <c r="G18">
        <v>324</v>
      </c>
      <c r="H18">
        <v>499</v>
      </c>
      <c r="I18" t="s">
        <v>3</v>
      </c>
      <c r="J18" t="s">
        <v>13</v>
      </c>
      <c r="K18" t="s">
        <v>13</v>
      </c>
      <c r="L18">
        <v>1140</v>
      </c>
      <c r="M18">
        <v>730</v>
      </c>
      <c r="N18">
        <v>219</v>
      </c>
    </row>
    <row r="19" spans="2:14" x14ac:dyDescent="0.25">
      <c r="B19" t="s">
        <v>36</v>
      </c>
      <c r="C19">
        <v>700</v>
      </c>
      <c r="D19">
        <v>42</v>
      </c>
      <c r="E19">
        <v>42500</v>
      </c>
      <c r="F19">
        <v>152000</v>
      </c>
      <c r="G19">
        <v>252</v>
      </c>
      <c r="H19">
        <v>436</v>
      </c>
      <c r="I19" t="s">
        <v>3</v>
      </c>
      <c r="J19" t="s">
        <v>13</v>
      </c>
      <c r="K19" t="s">
        <v>13</v>
      </c>
      <c r="L19">
        <v>852</v>
      </c>
      <c r="M19">
        <v>604</v>
      </c>
      <c r="N19">
        <v>134</v>
      </c>
    </row>
    <row r="20" spans="2:14" x14ac:dyDescent="0.25">
      <c r="B20" t="s">
        <v>36</v>
      </c>
      <c r="C20">
        <v>700</v>
      </c>
      <c r="D20">
        <v>43</v>
      </c>
      <c r="E20">
        <v>11300</v>
      </c>
      <c r="F20">
        <v>129000</v>
      </c>
      <c r="G20">
        <v>333</v>
      </c>
      <c r="H20">
        <v>354</v>
      </c>
      <c r="I20" t="s">
        <v>3</v>
      </c>
      <c r="J20" t="s">
        <v>13</v>
      </c>
      <c r="K20" t="s">
        <v>13</v>
      </c>
      <c r="L20">
        <v>583</v>
      </c>
      <c r="M20">
        <v>388</v>
      </c>
      <c r="N20">
        <v>29.9</v>
      </c>
    </row>
    <row r="21" spans="2:14" x14ac:dyDescent="0.25">
      <c r="B21" t="s">
        <v>36</v>
      </c>
      <c r="C21">
        <v>700</v>
      </c>
      <c r="D21">
        <v>44</v>
      </c>
      <c r="E21">
        <v>8380</v>
      </c>
      <c r="F21">
        <v>112000</v>
      </c>
      <c r="G21">
        <v>252</v>
      </c>
      <c r="H21">
        <v>411</v>
      </c>
      <c r="I21" t="s">
        <v>3</v>
      </c>
      <c r="J21" t="s">
        <v>13</v>
      </c>
      <c r="K21" t="s">
        <v>13</v>
      </c>
      <c r="L21">
        <v>590</v>
      </c>
      <c r="M21">
        <v>444</v>
      </c>
      <c r="N21">
        <v>51.4</v>
      </c>
    </row>
    <row r="22" spans="2:14" x14ac:dyDescent="0.25">
      <c r="B22" t="s">
        <v>36</v>
      </c>
      <c r="C22">
        <v>700</v>
      </c>
      <c r="D22">
        <v>45</v>
      </c>
      <c r="E22">
        <v>1450</v>
      </c>
      <c r="F22">
        <v>101000</v>
      </c>
      <c r="G22">
        <v>306</v>
      </c>
      <c r="H22">
        <v>325</v>
      </c>
      <c r="I22" t="s">
        <v>3</v>
      </c>
      <c r="J22" t="s">
        <v>13</v>
      </c>
      <c r="K22" t="s">
        <v>13</v>
      </c>
      <c r="L22">
        <v>359</v>
      </c>
      <c r="M22">
        <v>330</v>
      </c>
      <c r="N22">
        <v>12.5</v>
      </c>
    </row>
    <row r="23" spans="2:14" x14ac:dyDescent="0.25">
      <c r="B23" t="s">
        <v>36</v>
      </c>
      <c r="C23">
        <v>700</v>
      </c>
      <c r="D23">
        <v>46</v>
      </c>
      <c r="E23">
        <v>-886</v>
      </c>
      <c r="F23">
        <v>93600</v>
      </c>
      <c r="G23">
        <v>270</v>
      </c>
      <c r="H23">
        <v>350</v>
      </c>
      <c r="I23" t="s">
        <v>3</v>
      </c>
      <c r="J23" t="s">
        <v>13</v>
      </c>
      <c r="K23" t="s">
        <v>13</v>
      </c>
      <c r="L23">
        <v>394</v>
      </c>
      <c r="M23">
        <v>347</v>
      </c>
      <c r="N23">
        <v>12.7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23"/>
  <sheetViews>
    <sheetView workbookViewId="0">
      <selection activeCell="G31" sqref="G31"/>
    </sheetView>
  </sheetViews>
  <sheetFormatPr defaultRowHeight="15" x14ac:dyDescent="0.25"/>
  <cols>
    <col min="1" max="1" width="9.7109375" bestFit="1" customWidth="1"/>
  </cols>
  <sheetData>
    <row r="1" spans="1:14" x14ac:dyDescent="0.25">
      <c r="A1" s="1">
        <v>44579</v>
      </c>
    </row>
    <row r="2" spans="1:14" x14ac:dyDescent="0.25">
      <c r="A2" t="s">
        <v>20</v>
      </c>
      <c r="B2" t="s">
        <v>0</v>
      </c>
      <c r="C2" t="s">
        <v>1</v>
      </c>
      <c r="D2" t="s">
        <v>2</v>
      </c>
      <c r="E2" t="s">
        <v>3</v>
      </c>
      <c r="F2" t="s">
        <v>4</v>
      </c>
      <c r="G2" t="s">
        <v>5</v>
      </c>
      <c r="H2" t="s">
        <v>6</v>
      </c>
      <c r="I2" t="s">
        <v>7</v>
      </c>
      <c r="J2" t="s">
        <v>8</v>
      </c>
      <c r="K2" t="s">
        <v>9</v>
      </c>
      <c r="L2" t="s">
        <v>10</v>
      </c>
      <c r="M2" t="s">
        <v>11</v>
      </c>
      <c r="N2" t="s">
        <v>12</v>
      </c>
    </row>
    <row r="3" spans="1:14" x14ac:dyDescent="0.25">
      <c r="A3" s="2" t="s">
        <v>14</v>
      </c>
      <c r="B3" t="s">
        <v>38</v>
      </c>
      <c r="C3">
        <v>700</v>
      </c>
      <c r="D3">
        <v>27</v>
      </c>
      <c r="E3">
        <v>49200</v>
      </c>
      <c r="F3">
        <v>1010000</v>
      </c>
      <c r="G3">
        <v>559</v>
      </c>
      <c r="H3">
        <v>1720</v>
      </c>
      <c r="I3" t="s">
        <v>3</v>
      </c>
      <c r="J3" t="s">
        <v>13</v>
      </c>
      <c r="K3" t="s">
        <v>13</v>
      </c>
      <c r="L3">
        <v>2130</v>
      </c>
      <c r="M3">
        <v>1810</v>
      </c>
      <c r="N3">
        <v>123</v>
      </c>
    </row>
    <row r="4" spans="1:14" x14ac:dyDescent="0.25">
      <c r="B4" t="s">
        <v>38</v>
      </c>
      <c r="C4">
        <v>700</v>
      </c>
      <c r="D4">
        <v>28</v>
      </c>
      <c r="E4">
        <v>43600</v>
      </c>
      <c r="F4">
        <v>758000</v>
      </c>
      <c r="G4">
        <v>429</v>
      </c>
      <c r="H4">
        <v>1670</v>
      </c>
      <c r="I4" t="s">
        <v>3</v>
      </c>
      <c r="J4" t="s">
        <v>13</v>
      </c>
      <c r="K4" t="s">
        <v>13</v>
      </c>
      <c r="L4">
        <v>2030</v>
      </c>
      <c r="M4">
        <v>1770</v>
      </c>
      <c r="N4">
        <v>115</v>
      </c>
    </row>
    <row r="5" spans="1:14" x14ac:dyDescent="0.25">
      <c r="B5" t="s">
        <v>38</v>
      </c>
      <c r="C5">
        <v>700</v>
      </c>
      <c r="D5">
        <v>29</v>
      </c>
      <c r="E5">
        <v>42100</v>
      </c>
      <c r="F5">
        <v>922000</v>
      </c>
      <c r="G5">
        <v>507</v>
      </c>
      <c r="H5">
        <v>1740</v>
      </c>
      <c r="I5" t="s">
        <v>3</v>
      </c>
      <c r="J5" t="s">
        <v>13</v>
      </c>
      <c r="K5" t="s">
        <v>13</v>
      </c>
      <c r="L5">
        <v>2050</v>
      </c>
      <c r="M5">
        <v>1820</v>
      </c>
      <c r="N5">
        <v>82.4</v>
      </c>
    </row>
    <row r="6" spans="1:14" x14ac:dyDescent="0.25">
      <c r="B6" t="s">
        <v>38</v>
      </c>
      <c r="C6">
        <v>700</v>
      </c>
      <c r="D6">
        <v>30</v>
      </c>
      <c r="E6">
        <v>12000</v>
      </c>
      <c r="F6">
        <v>863000</v>
      </c>
      <c r="G6">
        <v>468</v>
      </c>
      <c r="H6">
        <v>1820</v>
      </c>
      <c r="I6" t="s">
        <v>3</v>
      </c>
      <c r="J6" t="s">
        <v>13</v>
      </c>
      <c r="K6" t="s">
        <v>13</v>
      </c>
      <c r="L6">
        <v>2620</v>
      </c>
      <c r="M6">
        <v>1840</v>
      </c>
      <c r="N6">
        <v>82</v>
      </c>
    </row>
    <row r="7" spans="1:14" x14ac:dyDescent="0.25">
      <c r="B7" t="s">
        <v>38</v>
      </c>
      <c r="C7">
        <v>700</v>
      </c>
      <c r="D7">
        <v>31</v>
      </c>
      <c r="E7">
        <v>23400</v>
      </c>
      <c r="F7">
        <v>604000</v>
      </c>
      <c r="G7">
        <v>320</v>
      </c>
      <c r="H7">
        <v>1820</v>
      </c>
      <c r="I7" t="s">
        <v>3</v>
      </c>
      <c r="J7" t="s">
        <v>13</v>
      </c>
      <c r="K7" t="s">
        <v>13</v>
      </c>
      <c r="L7">
        <v>2170</v>
      </c>
      <c r="M7">
        <v>1890</v>
      </c>
      <c r="N7">
        <v>88.4</v>
      </c>
    </row>
    <row r="8" spans="1:14" x14ac:dyDescent="0.25">
      <c r="B8" t="s">
        <v>38</v>
      </c>
      <c r="C8">
        <v>700</v>
      </c>
      <c r="D8">
        <v>32</v>
      </c>
      <c r="E8">
        <v>45500</v>
      </c>
      <c r="F8">
        <v>498000</v>
      </c>
      <c r="G8">
        <v>252</v>
      </c>
      <c r="H8">
        <v>1800</v>
      </c>
      <c r="I8" t="s">
        <v>3</v>
      </c>
      <c r="J8" t="s">
        <v>13</v>
      </c>
      <c r="K8" t="s">
        <v>13</v>
      </c>
      <c r="L8">
        <v>2320</v>
      </c>
      <c r="M8">
        <v>1980</v>
      </c>
      <c r="N8">
        <v>106</v>
      </c>
    </row>
    <row r="9" spans="1:14" x14ac:dyDescent="0.25">
      <c r="B9" t="s">
        <v>38</v>
      </c>
      <c r="C9">
        <v>700</v>
      </c>
      <c r="D9">
        <v>33</v>
      </c>
      <c r="E9">
        <v>41600</v>
      </c>
      <c r="F9">
        <v>585000</v>
      </c>
      <c r="G9">
        <v>273</v>
      </c>
      <c r="H9">
        <v>1990</v>
      </c>
      <c r="I9" t="s">
        <v>3</v>
      </c>
      <c r="J9" t="s">
        <v>13</v>
      </c>
      <c r="K9" t="s">
        <v>13</v>
      </c>
      <c r="L9">
        <v>2440</v>
      </c>
      <c r="M9">
        <v>2140</v>
      </c>
      <c r="N9">
        <v>140</v>
      </c>
    </row>
    <row r="10" spans="1:14" x14ac:dyDescent="0.25">
      <c r="B10" t="s">
        <v>38</v>
      </c>
      <c r="C10">
        <v>700</v>
      </c>
      <c r="D10">
        <v>34</v>
      </c>
      <c r="E10">
        <v>19200</v>
      </c>
      <c r="F10">
        <v>467000</v>
      </c>
      <c r="G10">
        <v>288</v>
      </c>
      <c r="H10">
        <v>1560</v>
      </c>
      <c r="I10" t="s">
        <v>3</v>
      </c>
      <c r="J10" t="s">
        <v>13</v>
      </c>
      <c r="K10" t="s">
        <v>13</v>
      </c>
      <c r="L10">
        <v>1890</v>
      </c>
      <c r="M10">
        <v>1620</v>
      </c>
      <c r="N10">
        <v>94.2</v>
      </c>
    </row>
    <row r="11" spans="1:14" x14ac:dyDescent="0.25">
      <c r="B11" t="s">
        <v>38</v>
      </c>
      <c r="C11">
        <v>700</v>
      </c>
      <c r="D11">
        <v>35</v>
      </c>
      <c r="E11">
        <v>8910</v>
      </c>
      <c r="F11">
        <v>612000</v>
      </c>
      <c r="G11">
        <v>360</v>
      </c>
      <c r="H11">
        <v>1680</v>
      </c>
      <c r="I11" t="s">
        <v>3</v>
      </c>
      <c r="J11" t="s">
        <v>13</v>
      </c>
      <c r="K11" t="s">
        <v>13</v>
      </c>
      <c r="L11">
        <v>1820</v>
      </c>
      <c r="M11">
        <v>1700</v>
      </c>
      <c r="N11">
        <v>63.7</v>
      </c>
    </row>
    <row r="12" spans="1:14" x14ac:dyDescent="0.25">
      <c r="B12" t="s">
        <v>38</v>
      </c>
      <c r="C12">
        <v>700</v>
      </c>
      <c r="D12">
        <v>36</v>
      </c>
      <c r="E12">
        <v>3240</v>
      </c>
      <c r="F12">
        <v>445000</v>
      </c>
      <c r="G12">
        <v>256</v>
      </c>
      <c r="H12">
        <v>1730</v>
      </c>
      <c r="I12" t="s">
        <v>3</v>
      </c>
      <c r="J12" t="s">
        <v>13</v>
      </c>
      <c r="K12" t="s">
        <v>13</v>
      </c>
      <c r="L12">
        <v>1800</v>
      </c>
      <c r="M12">
        <v>1740</v>
      </c>
      <c r="N12">
        <v>22.4</v>
      </c>
    </row>
    <row r="14" spans="1:14" x14ac:dyDescent="0.25">
      <c r="A14" s="2" t="s">
        <v>19</v>
      </c>
      <c r="B14" t="s">
        <v>38</v>
      </c>
      <c r="C14">
        <v>700</v>
      </c>
      <c r="D14">
        <v>37</v>
      </c>
      <c r="E14">
        <v>17900</v>
      </c>
      <c r="F14">
        <v>862000</v>
      </c>
      <c r="G14">
        <v>516</v>
      </c>
      <c r="H14">
        <v>1640</v>
      </c>
      <c r="I14" t="s">
        <v>3</v>
      </c>
      <c r="J14" t="s">
        <v>13</v>
      </c>
      <c r="K14" t="s">
        <v>13</v>
      </c>
      <c r="L14">
        <v>1920</v>
      </c>
      <c r="M14">
        <v>1670</v>
      </c>
      <c r="N14">
        <v>137</v>
      </c>
    </row>
    <row r="15" spans="1:14" x14ac:dyDescent="0.25">
      <c r="B15" t="s">
        <v>38</v>
      </c>
      <c r="C15">
        <v>700</v>
      </c>
      <c r="D15">
        <v>38</v>
      </c>
      <c r="E15">
        <v>95500</v>
      </c>
      <c r="F15">
        <v>915000</v>
      </c>
      <c r="G15">
        <v>507</v>
      </c>
      <c r="H15">
        <v>1620</v>
      </c>
      <c r="I15" t="s">
        <v>3</v>
      </c>
      <c r="J15" t="s">
        <v>13</v>
      </c>
      <c r="K15" t="s">
        <v>13</v>
      </c>
      <c r="L15">
        <v>2020</v>
      </c>
      <c r="M15">
        <v>1800</v>
      </c>
      <c r="N15">
        <v>101</v>
      </c>
    </row>
    <row r="16" spans="1:14" x14ac:dyDescent="0.25">
      <c r="B16" t="s">
        <v>38</v>
      </c>
      <c r="C16">
        <v>700</v>
      </c>
      <c r="D16">
        <v>39</v>
      </c>
      <c r="E16">
        <v>99300</v>
      </c>
      <c r="F16">
        <v>975000</v>
      </c>
      <c r="G16">
        <v>555</v>
      </c>
      <c r="H16">
        <v>1580</v>
      </c>
      <c r="I16" t="s">
        <v>3</v>
      </c>
      <c r="J16" t="s">
        <v>13</v>
      </c>
      <c r="K16" t="s">
        <v>13</v>
      </c>
      <c r="L16">
        <v>2080</v>
      </c>
      <c r="M16">
        <v>1760</v>
      </c>
      <c r="N16">
        <v>129</v>
      </c>
    </row>
    <row r="17" spans="2:14" x14ac:dyDescent="0.25">
      <c r="B17" t="s">
        <v>38</v>
      </c>
      <c r="C17">
        <v>700</v>
      </c>
      <c r="D17">
        <v>40</v>
      </c>
      <c r="E17">
        <v>40400</v>
      </c>
      <c r="F17">
        <v>718000</v>
      </c>
      <c r="G17">
        <v>468</v>
      </c>
      <c r="H17">
        <v>1450</v>
      </c>
      <c r="I17" t="s">
        <v>3</v>
      </c>
      <c r="J17" t="s">
        <v>13</v>
      </c>
      <c r="K17" t="s">
        <v>13</v>
      </c>
      <c r="L17">
        <v>1830</v>
      </c>
      <c r="M17">
        <v>1530</v>
      </c>
      <c r="N17">
        <v>109</v>
      </c>
    </row>
    <row r="18" spans="2:14" x14ac:dyDescent="0.25">
      <c r="B18" t="s">
        <v>38</v>
      </c>
      <c r="C18">
        <v>700</v>
      </c>
      <c r="D18">
        <v>41</v>
      </c>
      <c r="E18">
        <v>78500</v>
      </c>
      <c r="F18">
        <v>570000</v>
      </c>
      <c r="G18">
        <v>288</v>
      </c>
      <c r="H18">
        <v>1710</v>
      </c>
      <c r="I18" t="s">
        <v>3</v>
      </c>
      <c r="J18" t="s">
        <v>13</v>
      </c>
      <c r="K18" t="s">
        <v>13</v>
      </c>
      <c r="L18">
        <v>2320</v>
      </c>
      <c r="M18">
        <v>1980</v>
      </c>
      <c r="N18">
        <v>217</v>
      </c>
    </row>
    <row r="19" spans="2:14" x14ac:dyDescent="0.25">
      <c r="B19" t="s">
        <v>38</v>
      </c>
      <c r="C19">
        <v>700</v>
      </c>
      <c r="D19">
        <v>42</v>
      </c>
      <c r="E19">
        <v>73300</v>
      </c>
      <c r="F19">
        <v>708000</v>
      </c>
      <c r="G19">
        <v>369</v>
      </c>
      <c r="H19">
        <v>1720</v>
      </c>
      <c r="I19" t="s">
        <v>3</v>
      </c>
      <c r="J19" t="s">
        <v>13</v>
      </c>
      <c r="K19" t="s">
        <v>13</v>
      </c>
      <c r="L19">
        <v>2180</v>
      </c>
      <c r="M19">
        <v>1920</v>
      </c>
      <c r="N19">
        <v>161</v>
      </c>
    </row>
    <row r="20" spans="2:14" x14ac:dyDescent="0.25">
      <c r="B20" t="s">
        <v>38</v>
      </c>
      <c r="C20">
        <v>700</v>
      </c>
      <c r="D20">
        <v>43</v>
      </c>
      <c r="E20">
        <v>40000</v>
      </c>
      <c r="F20">
        <v>571000</v>
      </c>
      <c r="G20">
        <v>328</v>
      </c>
      <c r="H20">
        <v>1620</v>
      </c>
      <c r="I20" t="s">
        <v>3</v>
      </c>
      <c r="J20" t="s">
        <v>13</v>
      </c>
      <c r="K20" t="s">
        <v>13</v>
      </c>
      <c r="L20">
        <v>1980</v>
      </c>
      <c r="M20">
        <v>1740</v>
      </c>
      <c r="N20">
        <v>101</v>
      </c>
    </row>
    <row r="21" spans="2:14" x14ac:dyDescent="0.25">
      <c r="B21" t="s">
        <v>38</v>
      </c>
      <c r="C21">
        <v>700</v>
      </c>
      <c r="D21">
        <v>44</v>
      </c>
      <c r="E21">
        <v>22100</v>
      </c>
      <c r="F21">
        <v>618000</v>
      </c>
      <c r="G21">
        <v>390</v>
      </c>
      <c r="H21">
        <v>1530</v>
      </c>
      <c r="I21" t="s">
        <v>3</v>
      </c>
      <c r="J21" t="s">
        <v>13</v>
      </c>
      <c r="K21" t="s">
        <v>13</v>
      </c>
      <c r="L21">
        <v>1750</v>
      </c>
      <c r="M21">
        <v>1580</v>
      </c>
      <c r="N21">
        <v>66.599999999999994</v>
      </c>
    </row>
    <row r="22" spans="2:14" x14ac:dyDescent="0.25">
      <c r="B22" t="s">
        <v>38</v>
      </c>
      <c r="C22">
        <v>700</v>
      </c>
      <c r="D22">
        <v>45</v>
      </c>
      <c r="E22">
        <v>1360</v>
      </c>
      <c r="F22">
        <v>388000</v>
      </c>
      <c r="G22">
        <v>264</v>
      </c>
      <c r="H22">
        <v>1460</v>
      </c>
      <c r="I22" t="s">
        <v>3</v>
      </c>
      <c r="J22" t="s">
        <v>13</v>
      </c>
      <c r="K22" t="s">
        <v>13</v>
      </c>
      <c r="L22">
        <v>2200</v>
      </c>
      <c r="M22">
        <v>1470</v>
      </c>
      <c r="N22">
        <v>70.900000000000006</v>
      </c>
    </row>
    <row r="23" spans="2:14" x14ac:dyDescent="0.25">
      <c r="B23" t="s">
        <v>38</v>
      </c>
      <c r="C23">
        <v>700</v>
      </c>
      <c r="D23">
        <v>46</v>
      </c>
      <c r="E23">
        <v>-27200</v>
      </c>
      <c r="F23">
        <v>425000</v>
      </c>
      <c r="G23">
        <v>296</v>
      </c>
      <c r="H23">
        <v>1530</v>
      </c>
      <c r="I23" t="s">
        <v>3</v>
      </c>
      <c r="J23" t="s">
        <v>13</v>
      </c>
      <c r="K23" t="s">
        <v>13</v>
      </c>
      <c r="L23">
        <v>1610</v>
      </c>
      <c r="M23">
        <v>1440</v>
      </c>
      <c r="N23">
        <v>92.2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N23"/>
  <sheetViews>
    <sheetView workbookViewId="0">
      <selection activeCell="E26" sqref="E26"/>
    </sheetView>
  </sheetViews>
  <sheetFormatPr defaultRowHeight="15" x14ac:dyDescent="0.25"/>
  <cols>
    <col min="1" max="1" width="9.7109375" bestFit="1" customWidth="1"/>
  </cols>
  <sheetData>
    <row r="1" spans="1:14" x14ac:dyDescent="0.25">
      <c r="A1" s="1">
        <v>44576</v>
      </c>
    </row>
    <row r="2" spans="1:14" x14ac:dyDescent="0.25">
      <c r="A2" s="3" t="s">
        <v>20</v>
      </c>
      <c r="B2" t="s">
        <v>0</v>
      </c>
      <c r="C2" t="s">
        <v>1</v>
      </c>
      <c r="D2" t="s">
        <v>2</v>
      </c>
      <c r="E2" t="s">
        <v>3</v>
      </c>
      <c r="F2" t="s">
        <v>4</v>
      </c>
      <c r="G2" t="s">
        <v>5</v>
      </c>
      <c r="H2" t="s">
        <v>6</v>
      </c>
      <c r="I2" t="s">
        <v>7</v>
      </c>
      <c r="J2" t="s">
        <v>8</v>
      </c>
      <c r="K2" t="s">
        <v>9</v>
      </c>
      <c r="L2" t="s">
        <v>10</v>
      </c>
      <c r="M2" t="s">
        <v>11</v>
      </c>
      <c r="N2" t="s">
        <v>12</v>
      </c>
    </row>
    <row r="3" spans="1:14" x14ac:dyDescent="0.25">
      <c r="A3" s="2" t="s">
        <v>14</v>
      </c>
      <c r="B3" t="s">
        <v>35</v>
      </c>
      <c r="C3">
        <v>700</v>
      </c>
      <c r="D3">
        <v>30</v>
      </c>
      <c r="E3">
        <v>47300</v>
      </c>
      <c r="F3">
        <v>229000</v>
      </c>
      <c r="G3">
        <v>352</v>
      </c>
      <c r="H3">
        <v>515</v>
      </c>
      <c r="I3" t="s">
        <v>3</v>
      </c>
      <c r="J3" t="s">
        <v>13</v>
      </c>
      <c r="K3" t="s">
        <v>13</v>
      </c>
      <c r="L3">
        <v>1620</v>
      </c>
      <c r="M3">
        <v>649</v>
      </c>
      <c r="N3">
        <v>119</v>
      </c>
    </row>
    <row r="4" spans="1:14" x14ac:dyDescent="0.25">
      <c r="B4" t="s">
        <v>35</v>
      </c>
      <c r="C4">
        <v>700</v>
      </c>
      <c r="D4">
        <v>31</v>
      </c>
      <c r="E4">
        <v>69900</v>
      </c>
      <c r="F4">
        <v>316000</v>
      </c>
      <c r="G4">
        <v>506</v>
      </c>
      <c r="H4">
        <v>487</v>
      </c>
      <c r="I4" t="s">
        <v>3</v>
      </c>
      <c r="J4" t="s">
        <v>13</v>
      </c>
      <c r="K4" t="s">
        <v>13</v>
      </c>
      <c r="L4">
        <v>1150</v>
      </c>
      <c r="M4">
        <v>625</v>
      </c>
      <c r="N4">
        <v>155</v>
      </c>
    </row>
    <row r="5" spans="1:14" x14ac:dyDescent="0.25">
      <c r="B5" t="s">
        <v>35</v>
      </c>
      <c r="C5">
        <v>700</v>
      </c>
      <c r="D5">
        <v>32</v>
      </c>
      <c r="E5">
        <v>55600</v>
      </c>
      <c r="F5">
        <v>261000</v>
      </c>
      <c r="G5">
        <v>400</v>
      </c>
      <c r="H5">
        <v>514</v>
      </c>
      <c r="I5" t="s">
        <v>3</v>
      </c>
      <c r="J5" t="s">
        <v>13</v>
      </c>
      <c r="K5" t="s">
        <v>13</v>
      </c>
      <c r="L5">
        <v>1040</v>
      </c>
      <c r="M5">
        <v>653</v>
      </c>
      <c r="N5">
        <v>116</v>
      </c>
    </row>
    <row r="6" spans="1:14" x14ac:dyDescent="0.25">
      <c r="B6" t="s">
        <v>35</v>
      </c>
      <c r="C6">
        <v>700</v>
      </c>
      <c r="D6">
        <v>33</v>
      </c>
      <c r="E6">
        <v>18300</v>
      </c>
      <c r="F6">
        <v>230000</v>
      </c>
      <c r="G6">
        <v>429</v>
      </c>
      <c r="H6">
        <v>493</v>
      </c>
      <c r="I6" t="s">
        <v>3</v>
      </c>
      <c r="J6" t="s">
        <v>13</v>
      </c>
      <c r="K6" t="s">
        <v>13</v>
      </c>
      <c r="L6">
        <v>642</v>
      </c>
      <c r="M6">
        <v>536</v>
      </c>
      <c r="N6">
        <v>40.200000000000003</v>
      </c>
    </row>
    <row r="7" spans="1:14" x14ac:dyDescent="0.25">
      <c r="B7" t="s">
        <v>35</v>
      </c>
      <c r="C7">
        <v>700</v>
      </c>
      <c r="D7">
        <v>34</v>
      </c>
      <c r="E7">
        <v>22200</v>
      </c>
      <c r="F7">
        <v>170000</v>
      </c>
      <c r="G7">
        <v>296</v>
      </c>
      <c r="H7">
        <v>499</v>
      </c>
      <c r="I7" t="s">
        <v>3</v>
      </c>
      <c r="J7" t="s">
        <v>13</v>
      </c>
      <c r="K7" t="s">
        <v>13</v>
      </c>
      <c r="L7">
        <v>724</v>
      </c>
      <c r="M7">
        <v>574</v>
      </c>
      <c r="N7">
        <v>46.1</v>
      </c>
    </row>
    <row r="8" spans="1:14" x14ac:dyDescent="0.25">
      <c r="B8" t="s">
        <v>35</v>
      </c>
      <c r="C8">
        <v>700</v>
      </c>
      <c r="D8">
        <v>35</v>
      </c>
      <c r="E8">
        <v>37400</v>
      </c>
      <c r="F8">
        <v>148000</v>
      </c>
      <c r="G8">
        <v>216</v>
      </c>
      <c r="H8">
        <v>512</v>
      </c>
      <c r="I8" t="s">
        <v>3</v>
      </c>
      <c r="J8" t="s">
        <v>13</v>
      </c>
      <c r="K8" t="s">
        <v>13</v>
      </c>
      <c r="L8">
        <v>963</v>
      </c>
      <c r="M8">
        <v>685</v>
      </c>
      <c r="N8">
        <v>97.8</v>
      </c>
    </row>
    <row r="9" spans="1:14" x14ac:dyDescent="0.25">
      <c r="B9" t="s">
        <v>35</v>
      </c>
      <c r="C9">
        <v>700</v>
      </c>
      <c r="D9">
        <v>36</v>
      </c>
      <c r="E9">
        <v>36100</v>
      </c>
      <c r="F9">
        <v>170000</v>
      </c>
      <c r="G9">
        <v>234</v>
      </c>
      <c r="H9">
        <v>572</v>
      </c>
      <c r="I9" t="s">
        <v>3</v>
      </c>
      <c r="J9" t="s">
        <v>13</v>
      </c>
      <c r="K9" t="s">
        <v>13</v>
      </c>
      <c r="L9">
        <v>957</v>
      </c>
      <c r="M9">
        <v>726</v>
      </c>
      <c r="N9">
        <v>117</v>
      </c>
    </row>
    <row r="10" spans="1:14" x14ac:dyDescent="0.25">
      <c r="B10" t="s">
        <v>35</v>
      </c>
      <c r="C10">
        <v>700</v>
      </c>
      <c r="D10">
        <v>37</v>
      </c>
      <c r="E10">
        <v>13000</v>
      </c>
      <c r="F10">
        <v>152000</v>
      </c>
      <c r="G10">
        <v>273</v>
      </c>
      <c r="H10">
        <v>509</v>
      </c>
      <c r="I10" t="s">
        <v>3</v>
      </c>
      <c r="J10" t="s">
        <v>13</v>
      </c>
      <c r="K10" t="s">
        <v>13</v>
      </c>
      <c r="L10">
        <v>674</v>
      </c>
      <c r="M10">
        <v>557</v>
      </c>
      <c r="N10">
        <v>48.6</v>
      </c>
    </row>
    <row r="11" spans="1:14" x14ac:dyDescent="0.25">
      <c r="B11" t="s">
        <v>35</v>
      </c>
      <c r="C11">
        <v>700</v>
      </c>
      <c r="D11">
        <v>38</v>
      </c>
      <c r="E11">
        <v>180</v>
      </c>
      <c r="F11">
        <v>111000</v>
      </c>
      <c r="G11">
        <v>238</v>
      </c>
      <c r="H11">
        <v>466</v>
      </c>
      <c r="I11" t="s">
        <v>3</v>
      </c>
      <c r="J11" t="s">
        <v>13</v>
      </c>
      <c r="K11" t="s">
        <v>13</v>
      </c>
      <c r="L11">
        <v>579</v>
      </c>
      <c r="M11">
        <v>467</v>
      </c>
      <c r="N11">
        <v>14.6</v>
      </c>
    </row>
    <row r="12" spans="1:14" x14ac:dyDescent="0.25">
      <c r="B12" t="s">
        <v>35</v>
      </c>
      <c r="C12">
        <v>700</v>
      </c>
      <c r="D12">
        <v>39</v>
      </c>
      <c r="E12">
        <v>4590</v>
      </c>
      <c r="F12">
        <v>158000</v>
      </c>
      <c r="G12">
        <v>315</v>
      </c>
      <c r="H12">
        <v>487</v>
      </c>
      <c r="I12" t="s">
        <v>3</v>
      </c>
      <c r="J12" t="s">
        <v>13</v>
      </c>
      <c r="K12" t="s">
        <v>13</v>
      </c>
      <c r="L12">
        <v>606</v>
      </c>
      <c r="M12">
        <v>502</v>
      </c>
      <c r="N12">
        <v>15.9</v>
      </c>
    </row>
    <row r="14" spans="1:14" x14ac:dyDescent="0.25">
      <c r="A14" s="2" t="s">
        <v>19</v>
      </c>
      <c r="B14" t="s">
        <v>35</v>
      </c>
      <c r="C14">
        <v>700</v>
      </c>
      <c r="D14">
        <v>40</v>
      </c>
      <c r="E14">
        <v>41700</v>
      </c>
      <c r="F14">
        <v>240000</v>
      </c>
      <c r="G14">
        <v>376</v>
      </c>
      <c r="H14">
        <v>527</v>
      </c>
      <c r="I14" t="s">
        <v>3</v>
      </c>
      <c r="J14" t="s">
        <v>13</v>
      </c>
      <c r="K14" t="s">
        <v>13</v>
      </c>
      <c r="L14">
        <v>831</v>
      </c>
      <c r="M14">
        <v>638</v>
      </c>
      <c r="N14">
        <v>80.900000000000006</v>
      </c>
    </row>
    <row r="15" spans="1:14" x14ac:dyDescent="0.25">
      <c r="B15" t="s">
        <v>35</v>
      </c>
      <c r="C15">
        <v>700</v>
      </c>
      <c r="D15">
        <v>41</v>
      </c>
      <c r="E15">
        <v>36900</v>
      </c>
      <c r="F15">
        <v>234000</v>
      </c>
      <c r="G15">
        <v>405</v>
      </c>
      <c r="H15">
        <v>487</v>
      </c>
      <c r="I15" t="s">
        <v>3</v>
      </c>
      <c r="J15" t="s">
        <v>13</v>
      </c>
      <c r="K15" t="s">
        <v>13</v>
      </c>
      <c r="L15">
        <v>1430</v>
      </c>
      <c r="M15">
        <v>578</v>
      </c>
      <c r="N15">
        <v>102</v>
      </c>
    </row>
    <row r="16" spans="1:14" x14ac:dyDescent="0.25">
      <c r="B16" t="s">
        <v>35</v>
      </c>
      <c r="C16">
        <v>700</v>
      </c>
      <c r="D16">
        <v>42</v>
      </c>
      <c r="E16">
        <v>82400</v>
      </c>
      <c r="F16">
        <v>359000</v>
      </c>
      <c r="G16">
        <v>588</v>
      </c>
      <c r="H16">
        <v>470</v>
      </c>
      <c r="I16" t="s">
        <v>3</v>
      </c>
      <c r="J16" t="s">
        <v>13</v>
      </c>
      <c r="K16" t="s">
        <v>13</v>
      </c>
      <c r="L16">
        <v>1110</v>
      </c>
      <c r="M16">
        <v>610</v>
      </c>
      <c r="N16">
        <v>133</v>
      </c>
    </row>
    <row r="17" spans="2:14" x14ac:dyDescent="0.25">
      <c r="B17" t="s">
        <v>35</v>
      </c>
      <c r="C17">
        <v>700</v>
      </c>
      <c r="D17">
        <v>43</v>
      </c>
      <c r="E17">
        <v>15200</v>
      </c>
      <c r="F17">
        <v>238000</v>
      </c>
      <c r="G17">
        <v>492</v>
      </c>
      <c r="H17">
        <v>453</v>
      </c>
      <c r="I17" t="s">
        <v>3</v>
      </c>
      <c r="J17" t="s">
        <v>13</v>
      </c>
      <c r="K17" t="s">
        <v>13</v>
      </c>
      <c r="L17">
        <v>600</v>
      </c>
      <c r="M17">
        <v>484</v>
      </c>
      <c r="N17">
        <v>35.4</v>
      </c>
    </row>
    <row r="18" spans="2:14" x14ac:dyDescent="0.25">
      <c r="B18" t="s">
        <v>35</v>
      </c>
      <c r="C18">
        <v>700</v>
      </c>
      <c r="D18">
        <v>44</v>
      </c>
      <c r="E18">
        <v>11900</v>
      </c>
      <c r="F18">
        <v>175000</v>
      </c>
      <c r="G18">
        <v>245</v>
      </c>
      <c r="H18">
        <v>667</v>
      </c>
      <c r="I18" t="s">
        <v>3</v>
      </c>
      <c r="J18" t="s">
        <v>13</v>
      </c>
      <c r="K18" t="s">
        <v>13</v>
      </c>
      <c r="L18">
        <v>932</v>
      </c>
      <c r="M18">
        <v>716</v>
      </c>
      <c r="N18">
        <v>121</v>
      </c>
    </row>
    <row r="19" spans="2:14" x14ac:dyDescent="0.25">
      <c r="B19" t="s">
        <v>35</v>
      </c>
      <c r="C19">
        <v>700</v>
      </c>
      <c r="D19">
        <v>45</v>
      </c>
      <c r="E19">
        <v>35600</v>
      </c>
      <c r="F19">
        <v>174000</v>
      </c>
      <c r="G19">
        <v>256</v>
      </c>
      <c r="H19">
        <v>539</v>
      </c>
      <c r="I19" t="s">
        <v>3</v>
      </c>
      <c r="J19" t="s">
        <v>13</v>
      </c>
      <c r="K19" t="s">
        <v>13</v>
      </c>
      <c r="L19">
        <v>894</v>
      </c>
      <c r="M19">
        <v>678</v>
      </c>
      <c r="N19">
        <v>113</v>
      </c>
    </row>
    <row r="20" spans="2:14" x14ac:dyDescent="0.25">
      <c r="B20" t="s">
        <v>35</v>
      </c>
      <c r="C20">
        <v>700</v>
      </c>
      <c r="D20">
        <v>46</v>
      </c>
      <c r="E20">
        <v>26900</v>
      </c>
      <c r="F20">
        <v>191000</v>
      </c>
      <c r="G20">
        <v>360</v>
      </c>
      <c r="H20">
        <v>455</v>
      </c>
      <c r="I20" t="s">
        <v>3</v>
      </c>
      <c r="J20" t="s">
        <v>13</v>
      </c>
      <c r="K20" t="s">
        <v>13</v>
      </c>
      <c r="L20">
        <v>774</v>
      </c>
      <c r="M20">
        <v>530</v>
      </c>
      <c r="N20">
        <v>57.6</v>
      </c>
    </row>
    <row r="21" spans="2:14" x14ac:dyDescent="0.25">
      <c r="B21" t="s">
        <v>35</v>
      </c>
      <c r="C21">
        <v>700</v>
      </c>
      <c r="D21">
        <v>47</v>
      </c>
      <c r="E21">
        <v>25400</v>
      </c>
      <c r="F21">
        <v>198000</v>
      </c>
      <c r="G21">
        <v>387</v>
      </c>
      <c r="H21">
        <v>445</v>
      </c>
      <c r="I21" t="s">
        <v>3</v>
      </c>
      <c r="J21" t="s">
        <v>13</v>
      </c>
      <c r="K21" t="s">
        <v>13</v>
      </c>
      <c r="L21">
        <v>686</v>
      </c>
      <c r="M21">
        <v>511</v>
      </c>
      <c r="N21">
        <v>46.5</v>
      </c>
    </row>
    <row r="22" spans="2:14" x14ac:dyDescent="0.25">
      <c r="B22" t="s">
        <v>35</v>
      </c>
      <c r="C22">
        <v>700</v>
      </c>
      <c r="D22">
        <v>48</v>
      </c>
      <c r="E22">
        <v>-32</v>
      </c>
      <c r="F22">
        <v>128000</v>
      </c>
      <c r="G22">
        <v>306</v>
      </c>
      <c r="H22">
        <v>417</v>
      </c>
      <c r="I22" t="s">
        <v>3</v>
      </c>
      <c r="J22" t="s">
        <v>13</v>
      </c>
      <c r="K22" t="s">
        <v>13</v>
      </c>
      <c r="L22">
        <v>564</v>
      </c>
      <c r="M22">
        <v>417</v>
      </c>
      <c r="N22">
        <v>15.8</v>
      </c>
    </row>
    <row r="23" spans="2:14" x14ac:dyDescent="0.25">
      <c r="B23" t="s">
        <v>35</v>
      </c>
      <c r="C23">
        <v>700</v>
      </c>
      <c r="D23">
        <v>49</v>
      </c>
      <c r="E23">
        <v>786</v>
      </c>
      <c r="F23">
        <v>150000</v>
      </c>
      <c r="G23">
        <v>324</v>
      </c>
      <c r="H23">
        <v>459</v>
      </c>
      <c r="I23" t="s">
        <v>3</v>
      </c>
      <c r="J23" t="s">
        <v>13</v>
      </c>
      <c r="K23" t="s">
        <v>13</v>
      </c>
      <c r="L23">
        <v>571</v>
      </c>
      <c r="M23">
        <v>461</v>
      </c>
      <c r="N23">
        <v>20</v>
      </c>
    </row>
  </sheetData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N23"/>
  <sheetViews>
    <sheetView workbookViewId="0">
      <selection sqref="A1:N23"/>
    </sheetView>
  </sheetViews>
  <sheetFormatPr defaultRowHeight="15" x14ac:dyDescent="0.25"/>
  <cols>
    <col min="1" max="1" width="9.7109375" bestFit="1" customWidth="1"/>
  </cols>
  <sheetData>
    <row r="1" spans="1:14" x14ac:dyDescent="0.25">
      <c r="A1" s="1">
        <v>44574</v>
      </c>
    </row>
    <row r="2" spans="1:14" x14ac:dyDescent="0.25">
      <c r="A2" t="s">
        <v>20</v>
      </c>
      <c r="B2" t="s">
        <v>0</v>
      </c>
      <c r="C2" t="s">
        <v>1</v>
      </c>
      <c r="D2" t="s">
        <v>2</v>
      </c>
      <c r="E2" t="s">
        <v>3</v>
      </c>
      <c r="F2" t="s">
        <v>4</v>
      </c>
      <c r="G2" t="s">
        <v>5</v>
      </c>
      <c r="H2" t="s">
        <v>6</v>
      </c>
      <c r="I2" t="s">
        <v>7</v>
      </c>
      <c r="J2" t="s">
        <v>8</v>
      </c>
      <c r="K2" t="s">
        <v>9</v>
      </c>
      <c r="L2" t="s">
        <v>10</v>
      </c>
      <c r="M2" t="s">
        <v>11</v>
      </c>
      <c r="N2" t="s">
        <v>12</v>
      </c>
    </row>
    <row r="3" spans="1:14" x14ac:dyDescent="0.25">
      <c r="A3" s="2" t="s">
        <v>14</v>
      </c>
      <c r="B3" t="s">
        <v>40</v>
      </c>
      <c r="C3">
        <v>700</v>
      </c>
      <c r="D3">
        <v>67</v>
      </c>
      <c r="E3">
        <v>31200</v>
      </c>
      <c r="F3">
        <v>192000</v>
      </c>
      <c r="G3">
        <v>396</v>
      </c>
      <c r="H3">
        <v>405</v>
      </c>
      <c r="I3" t="s">
        <v>3</v>
      </c>
      <c r="J3" t="s">
        <v>13</v>
      </c>
      <c r="K3" t="s">
        <v>13</v>
      </c>
      <c r="L3">
        <v>592</v>
      </c>
      <c r="M3">
        <v>484</v>
      </c>
      <c r="N3">
        <v>46.6</v>
      </c>
    </row>
    <row r="4" spans="1:14" x14ac:dyDescent="0.25">
      <c r="B4" t="s">
        <v>40</v>
      </c>
      <c r="C4">
        <v>700</v>
      </c>
      <c r="D4">
        <v>68</v>
      </c>
      <c r="E4">
        <v>32300</v>
      </c>
      <c r="F4">
        <v>197000</v>
      </c>
      <c r="G4">
        <v>396</v>
      </c>
      <c r="H4">
        <v>415</v>
      </c>
      <c r="I4" t="s">
        <v>3</v>
      </c>
      <c r="J4" t="s">
        <v>13</v>
      </c>
      <c r="K4" t="s">
        <v>13</v>
      </c>
      <c r="L4">
        <v>684</v>
      </c>
      <c r="M4">
        <v>497</v>
      </c>
      <c r="N4">
        <v>52.5</v>
      </c>
    </row>
    <row r="5" spans="1:14" x14ac:dyDescent="0.25">
      <c r="B5" t="s">
        <v>40</v>
      </c>
      <c r="C5">
        <v>700</v>
      </c>
      <c r="D5">
        <v>69</v>
      </c>
      <c r="E5">
        <v>19500</v>
      </c>
      <c r="F5">
        <v>176000</v>
      </c>
      <c r="G5">
        <v>369</v>
      </c>
      <c r="H5">
        <v>423</v>
      </c>
      <c r="I5" t="s">
        <v>3</v>
      </c>
      <c r="J5" t="s">
        <v>13</v>
      </c>
      <c r="K5" t="s">
        <v>13</v>
      </c>
      <c r="L5">
        <v>552</v>
      </c>
      <c r="M5">
        <v>476</v>
      </c>
      <c r="N5">
        <v>36.700000000000003</v>
      </c>
    </row>
    <row r="6" spans="1:14" x14ac:dyDescent="0.25">
      <c r="B6" t="s">
        <v>40</v>
      </c>
      <c r="C6">
        <v>700</v>
      </c>
      <c r="D6">
        <v>70</v>
      </c>
      <c r="E6">
        <v>22800</v>
      </c>
      <c r="F6">
        <v>160000</v>
      </c>
      <c r="G6">
        <v>328</v>
      </c>
      <c r="H6">
        <v>419</v>
      </c>
      <c r="I6" t="s">
        <v>3</v>
      </c>
      <c r="J6" t="s">
        <v>13</v>
      </c>
      <c r="K6" t="s">
        <v>13</v>
      </c>
      <c r="L6">
        <v>556</v>
      </c>
      <c r="M6">
        <v>489</v>
      </c>
      <c r="N6">
        <v>40.9</v>
      </c>
    </row>
    <row r="7" spans="1:14" x14ac:dyDescent="0.25">
      <c r="B7" t="s">
        <v>40</v>
      </c>
      <c r="C7">
        <v>700</v>
      </c>
      <c r="D7">
        <v>71</v>
      </c>
      <c r="E7">
        <v>20000</v>
      </c>
      <c r="F7">
        <v>141000</v>
      </c>
      <c r="G7">
        <v>280</v>
      </c>
      <c r="H7">
        <v>432</v>
      </c>
      <c r="I7" t="s">
        <v>3</v>
      </c>
      <c r="J7" t="s">
        <v>13</v>
      </c>
      <c r="K7" t="s">
        <v>13</v>
      </c>
      <c r="L7">
        <v>596</v>
      </c>
      <c r="M7">
        <v>504</v>
      </c>
      <c r="N7">
        <v>50.9</v>
      </c>
    </row>
    <row r="8" spans="1:14" x14ac:dyDescent="0.25">
      <c r="B8" t="s">
        <v>40</v>
      </c>
      <c r="C8">
        <v>700</v>
      </c>
      <c r="D8">
        <v>72</v>
      </c>
      <c r="E8">
        <v>10600</v>
      </c>
      <c r="F8">
        <v>125000</v>
      </c>
      <c r="G8">
        <v>280</v>
      </c>
      <c r="H8">
        <v>408</v>
      </c>
      <c r="I8" t="s">
        <v>3</v>
      </c>
      <c r="J8" t="s">
        <v>13</v>
      </c>
      <c r="K8" t="s">
        <v>13</v>
      </c>
      <c r="L8">
        <v>522</v>
      </c>
      <c r="M8">
        <v>446</v>
      </c>
      <c r="N8">
        <v>31.5</v>
      </c>
    </row>
    <row r="9" spans="1:14" x14ac:dyDescent="0.25">
      <c r="B9" t="s">
        <v>40</v>
      </c>
      <c r="C9">
        <v>700</v>
      </c>
      <c r="D9">
        <v>73</v>
      </c>
      <c r="E9">
        <v>17000</v>
      </c>
      <c r="F9">
        <v>138000</v>
      </c>
      <c r="G9">
        <v>294</v>
      </c>
      <c r="H9">
        <v>413</v>
      </c>
      <c r="I9" t="s">
        <v>3</v>
      </c>
      <c r="J9" t="s">
        <v>13</v>
      </c>
      <c r="K9" t="s">
        <v>13</v>
      </c>
      <c r="L9">
        <v>545</v>
      </c>
      <c r="M9">
        <v>471</v>
      </c>
      <c r="N9">
        <v>36.1</v>
      </c>
    </row>
    <row r="10" spans="1:14" x14ac:dyDescent="0.25">
      <c r="B10" t="s">
        <v>40</v>
      </c>
      <c r="C10">
        <v>700</v>
      </c>
      <c r="D10">
        <v>74</v>
      </c>
      <c r="E10">
        <v>13400</v>
      </c>
      <c r="F10">
        <v>124000</v>
      </c>
      <c r="G10">
        <v>280</v>
      </c>
      <c r="H10">
        <v>396</v>
      </c>
      <c r="I10" t="s">
        <v>3</v>
      </c>
      <c r="J10" t="s">
        <v>13</v>
      </c>
      <c r="K10" t="s">
        <v>13</v>
      </c>
      <c r="L10">
        <v>636</v>
      </c>
      <c r="M10">
        <v>444</v>
      </c>
      <c r="N10">
        <v>40.200000000000003</v>
      </c>
    </row>
    <row r="11" spans="1:14" x14ac:dyDescent="0.25">
      <c r="B11" t="s">
        <v>40</v>
      </c>
      <c r="C11">
        <v>700</v>
      </c>
      <c r="D11">
        <v>75</v>
      </c>
      <c r="E11">
        <v>-425</v>
      </c>
      <c r="F11">
        <v>107000</v>
      </c>
      <c r="G11">
        <v>280</v>
      </c>
      <c r="H11">
        <v>384</v>
      </c>
      <c r="I11" t="s">
        <v>3</v>
      </c>
      <c r="J11" t="s">
        <v>13</v>
      </c>
      <c r="K11" t="s">
        <v>13</v>
      </c>
      <c r="L11">
        <v>398</v>
      </c>
      <c r="M11">
        <v>382</v>
      </c>
      <c r="N11">
        <v>6.24</v>
      </c>
    </row>
    <row r="12" spans="1:14" x14ac:dyDescent="0.25">
      <c r="B12" t="s">
        <v>40</v>
      </c>
      <c r="C12">
        <v>700</v>
      </c>
      <c r="D12">
        <v>76</v>
      </c>
      <c r="E12">
        <v>-349</v>
      </c>
      <c r="F12">
        <v>127000</v>
      </c>
      <c r="G12">
        <v>315</v>
      </c>
      <c r="H12">
        <v>405</v>
      </c>
      <c r="I12" t="s">
        <v>3</v>
      </c>
      <c r="J12" t="s">
        <v>13</v>
      </c>
      <c r="K12" t="s">
        <v>13</v>
      </c>
      <c r="L12">
        <v>436</v>
      </c>
      <c r="M12">
        <v>404</v>
      </c>
      <c r="N12">
        <v>10.7</v>
      </c>
    </row>
    <row r="14" spans="1:14" x14ac:dyDescent="0.25">
      <c r="A14" s="2" t="s">
        <v>19</v>
      </c>
      <c r="B14" t="s">
        <v>40</v>
      </c>
      <c r="C14">
        <v>700</v>
      </c>
      <c r="D14">
        <v>77</v>
      </c>
      <c r="E14">
        <v>38600</v>
      </c>
      <c r="F14">
        <v>207000</v>
      </c>
      <c r="G14">
        <v>376</v>
      </c>
      <c r="H14">
        <v>447</v>
      </c>
      <c r="I14" t="s">
        <v>3</v>
      </c>
      <c r="J14" t="s">
        <v>13</v>
      </c>
      <c r="K14" t="s">
        <v>13</v>
      </c>
      <c r="L14">
        <v>648</v>
      </c>
      <c r="M14">
        <v>550</v>
      </c>
      <c r="N14">
        <v>49.4</v>
      </c>
    </row>
    <row r="15" spans="1:14" x14ac:dyDescent="0.25">
      <c r="B15" t="s">
        <v>40</v>
      </c>
      <c r="C15">
        <v>700</v>
      </c>
      <c r="D15">
        <v>78</v>
      </c>
      <c r="E15">
        <v>23200</v>
      </c>
      <c r="F15">
        <v>204000</v>
      </c>
      <c r="G15">
        <v>462</v>
      </c>
      <c r="H15">
        <v>392</v>
      </c>
      <c r="I15" t="s">
        <v>3</v>
      </c>
      <c r="J15" t="s">
        <v>13</v>
      </c>
      <c r="K15" t="s">
        <v>13</v>
      </c>
      <c r="L15">
        <v>516</v>
      </c>
      <c r="M15">
        <v>442</v>
      </c>
      <c r="N15">
        <v>35.1</v>
      </c>
    </row>
    <row r="16" spans="1:14" x14ac:dyDescent="0.25">
      <c r="B16" t="s">
        <v>40</v>
      </c>
      <c r="C16">
        <v>700</v>
      </c>
      <c r="D16">
        <v>79</v>
      </c>
      <c r="E16">
        <v>59200</v>
      </c>
      <c r="F16">
        <v>267000</v>
      </c>
      <c r="G16">
        <v>516</v>
      </c>
      <c r="H16">
        <v>402</v>
      </c>
      <c r="I16" t="s">
        <v>3</v>
      </c>
      <c r="J16" t="s">
        <v>13</v>
      </c>
      <c r="K16" t="s">
        <v>13</v>
      </c>
      <c r="L16">
        <v>640</v>
      </c>
      <c r="M16">
        <v>517</v>
      </c>
      <c r="N16">
        <v>68.900000000000006</v>
      </c>
    </row>
    <row r="17" spans="2:14" x14ac:dyDescent="0.25">
      <c r="B17" t="s">
        <v>40</v>
      </c>
      <c r="C17">
        <v>700</v>
      </c>
      <c r="D17">
        <v>80</v>
      </c>
      <c r="E17">
        <v>90700</v>
      </c>
      <c r="F17">
        <v>350000</v>
      </c>
      <c r="G17">
        <v>658</v>
      </c>
      <c r="H17">
        <v>394</v>
      </c>
      <c r="I17" t="s">
        <v>3</v>
      </c>
      <c r="J17" t="s">
        <v>13</v>
      </c>
      <c r="K17" t="s">
        <v>13</v>
      </c>
      <c r="L17">
        <v>770</v>
      </c>
      <c r="M17">
        <v>532</v>
      </c>
      <c r="N17">
        <v>103</v>
      </c>
    </row>
    <row r="18" spans="2:14" x14ac:dyDescent="0.25">
      <c r="B18" t="s">
        <v>40</v>
      </c>
      <c r="C18">
        <v>700</v>
      </c>
      <c r="D18">
        <v>81</v>
      </c>
      <c r="E18">
        <v>14400</v>
      </c>
      <c r="F18">
        <v>117000</v>
      </c>
      <c r="G18">
        <v>259</v>
      </c>
      <c r="H18">
        <v>396</v>
      </c>
      <c r="I18" t="s">
        <v>3</v>
      </c>
      <c r="J18" t="s">
        <v>13</v>
      </c>
      <c r="K18" t="s">
        <v>13</v>
      </c>
      <c r="L18">
        <v>506</v>
      </c>
      <c r="M18">
        <v>452</v>
      </c>
      <c r="N18">
        <v>26.4</v>
      </c>
    </row>
    <row r="19" spans="2:14" x14ac:dyDescent="0.25">
      <c r="B19" t="s">
        <v>40</v>
      </c>
      <c r="C19">
        <v>700</v>
      </c>
      <c r="D19">
        <v>82</v>
      </c>
      <c r="E19">
        <v>16200</v>
      </c>
      <c r="F19">
        <v>122000</v>
      </c>
      <c r="G19">
        <v>273</v>
      </c>
      <c r="H19">
        <v>386</v>
      </c>
      <c r="I19" t="s">
        <v>3</v>
      </c>
      <c r="J19" t="s">
        <v>13</v>
      </c>
      <c r="K19" t="s">
        <v>13</v>
      </c>
      <c r="L19">
        <v>497</v>
      </c>
      <c r="M19">
        <v>445</v>
      </c>
      <c r="N19">
        <v>27.3</v>
      </c>
    </row>
    <row r="20" spans="2:14" x14ac:dyDescent="0.25">
      <c r="B20" t="s">
        <v>40</v>
      </c>
      <c r="C20">
        <v>700</v>
      </c>
      <c r="D20">
        <v>83</v>
      </c>
      <c r="E20">
        <v>20000</v>
      </c>
      <c r="F20">
        <v>162000</v>
      </c>
      <c r="G20">
        <v>360</v>
      </c>
      <c r="H20">
        <v>394</v>
      </c>
      <c r="I20" t="s">
        <v>3</v>
      </c>
      <c r="J20" t="s">
        <v>13</v>
      </c>
      <c r="K20" t="s">
        <v>13</v>
      </c>
      <c r="L20">
        <v>533</v>
      </c>
      <c r="M20">
        <v>450</v>
      </c>
      <c r="N20">
        <v>34.9</v>
      </c>
    </row>
    <row r="21" spans="2:14" x14ac:dyDescent="0.25">
      <c r="B21" t="s">
        <v>40</v>
      </c>
      <c r="C21">
        <v>700</v>
      </c>
      <c r="D21">
        <v>84</v>
      </c>
      <c r="E21">
        <v>28000</v>
      </c>
      <c r="F21">
        <v>159000</v>
      </c>
      <c r="G21">
        <v>308</v>
      </c>
      <c r="H21">
        <v>424</v>
      </c>
      <c r="I21" t="s">
        <v>3</v>
      </c>
      <c r="J21" t="s">
        <v>13</v>
      </c>
      <c r="K21" t="s">
        <v>13</v>
      </c>
      <c r="L21">
        <v>611</v>
      </c>
      <c r="M21">
        <v>515</v>
      </c>
      <c r="N21">
        <v>56</v>
      </c>
    </row>
    <row r="22" spans="2:14" x14ac:dyDescent="0.25">
      <c r="B22" t="s">
        <v>40</v>
      </c>
      <c r="C22">
        <v>700</v>
      </c>
      <c r="D22">
        <v>85</v>
      </c>
      <c r="E22">
        <v>1950</v>
      </c>
      <c r="F22">
        <v>128000</v>
      </c>
      <c r="G22">
        <v>342</v>
      </c>
      <c r="H22">
        <v>369</v>
      </c>
      <c r="I22" t="s">
        <v>3</v>
      </c>
      <c r="J22" t="s">
        <v>13</v>
      </c>
      <c r="K22" t="s">
        <v>13</v>
      </c>
      <c r="L22">
        <v>405</v>
      </c>
      <c r="M22">
        <v>375</v>
      </c>
      <c r="N22">
        <v>13.1</v>
      </c>
    </row>
    <row r="23" spans="2:14" x14ac:dyDescent="0.25">
      <c r="B23" t="s">
        <v>40</v>
      </c>
      <c r="C23">
        <v>700</v>
      </c>
      <c r="D23">
        <v>86</v>
      </c>
      <c r="E23">
        <v>153</v>
      </c>
      <c r="F23">
        <v>128000</v>
      </c>
      <c r="G23">
        <v>340</v>
      </c>
      <c r="H23">
        <v>377</v>
      </c>
      <c r="I23" t="s">
        <v>3</v>
      </c>
      <c r="J23" t="s">
        <v>13</v>
      </c>
      <c r="K23" t="s">
        <v>13</v>
      </c>
      <c r="L23">
        <v>522</v>
      </c>
      <c r="M23">
        <v>377</v>
      </c>
      <c r="N23">
        <v>20.9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1B4768-1072-4D52-943F-09CA04DA487E}">
  <dimension ref="A1:N23"/>
  <sheetViews>
    <sheetView workbookViewId="0">
      <selection activeCell="E27" sqref="E27"/>
    </sheetView>
  </sheetViews>
  <sheetFormatPr defaultRowHeight="15" x14ac:dyDescent="0.25"/>
  <cols>
    <col min="1" max="1" width="11" customWidth="1"/>
  </cols>
  <sheetData>
    <row r="1" spans="1:14" x14ac:dyDescent="0.25">
      <c r="A1" s="1">
        <v>44583</v>
      </c>
    </row>
    <row r="2" spans="1:14" x14ac:dyDescent="0.25">
      <c r="A2" t="s">
        <v>15</v>
      </c>
      <c r="B2" t="s">
        <v>0</v>
      </c>
      <c r="C2" t="s">
        <v>1</v>
      </c>
      <c r="D2" t="s">
        <v>2</v>
      </c>
      <c r="E2" t="s">
        <v>3</v>
      </c>
      <c r="F2" t="s">
        <v>4</v>
      </c>
      <c r="G2" t="s">
        <v>5</v>
      </c>
      <c r="H2" t="s">
        <v>6</v>
      </c>
      <c r="I2" t="s">
        <v>7</v>
      </c>
      <c r="J2" t="s">
        <v>8</v>
      </c>
      <c r="K2" t="s">
        <v>9</v>
      </c>
      <c r="L2" t="s">
        <v>10</v>
      </c>
      <c r="M2" t="s">
        <v>11</v>
      </c>
      <c r="N2" t="s">
        <v>12</v>
      </c>
    </row>
    <row r="3" spans="1:14" x14ac:dyDescent="0.25">
      <c r="B3" t="s">
        <v>39</v>
      </c>
      <c r="C3">
        <v>700</v>
      </c>
      <c r="D3">
        <v>7</v>
      </c>
      <c r="E3">
        <v>132000</v>
      </c>
      <c r="F3">
        <v>392000</v>
      </c>
      <c r="G3">
        <v>704</v>
      </c>
      <c r="H3">
        <v>369</v>
      </c>
      <c r="I3" t="s">
        <v>3</v>
      </c>
      <c r="J3" t="s">
        <v>13</v>
      </c>
      <c r="K3" t="s">
        <v>13</v>
      </c>
      <c r="L3">
        <v>762</v>
      </c>
      <c r="M3">
        <v>556</v>
      </c>
      <c r="N3">
        <v>102</v>
      </c>
    </row>
    <row r="4" spans="1:14" x14ac:dyDescent="0.25">
      <c r="B4" t="s">
        <v>39</v>
      </c>
      <c r="C4">
        <v>700</v>
      </c>
      <c r="D4">
        <v>8</v>
      </c>
      <c r="E4">
        <v>98800</v>
      </c>
      <c r="F4">
        <v>353000</v>
      </c>
      <c r="G4">
        <v>731</v>
      </c>
      <c r="H4">
        <v>348</v>
      </c>
      <c r="I4" t="s">
        <v>3</v>
      </c>
      <c r="J4" t="s">
        <v>13</v>
      </c>
      <c r="K4" t="s">
        <v>13</v>
      </c>
      <c r="L4">
        <v>1030</v>
      </c>
      <c r="M4">
        <v>483</v>
      </c>
      <c r="N4">
        <v>90.4</v>
      </c>
    </row>
    <row r="5" spans="1:14" x14ac:dyDescent="0.25">
      <c r="B5" t="s">
        <v>39</v>
      </c>
      <c r="C5">
        <v>700</v>
      </c>
      <c r="D5">
        <v>9</v>
      </c>
      <c r="E5">
        <v>40800</v>
      </c>
      <c r="F5">
        <v>263000</v>
      </c>
      <c r="G5">
        <v>688</v>
      </c>
      <c r="H5">
        <v>323</v>
      </c>
      <c r="I5" t="s">
        <v>3</v>
      </c>
      <c r="J5" t="s">
        <v>13</v>
      </c>
      <c r="K5" t="s">
        <v>13</v>
      </c>
      <c r="L5">
        <v>482</v>
      </c>
      <c r="M5">
        <v>382</v>
      </c>
      <c r="N5">
        <v>40.799999999999997</v>
      </c>
    </row>
    <row r="6" spans="1:14" x14ac:dyDescent="0.25">
      <c r="B6" t="s">
        <v>39</v>
      </c>
      <c r="C6">
        <v>700</v>
      </c>
      <c r="D6">
        <v>10</v>
      </c>
      <c r="E6">
        <v>28300</v>
      </c>
      <c r="F6">
        <v>203000</v>
      </c>
      <c r="G6">
        <v>507</v>
      </c>
      <c r="H6">
        <v>344</v>
      </c>
      <c r="I6" t="s">
        <v>3</v>
      </c>
      <c r="J6" t="s">
        <v>13</v>
      </c>
      <c r="K6" t="s">
        <v>13</v>
      </c>
      <c r="L6">
        <v>451</v>
      </c>
      <c r="M6">
        <v>400</v>
      </c>
      <c r="N6">
        <v>25.7</v>
      </c>
    </row>
    <row r="7" spans="1:14" x14ac:dyDescent="0.25">
      <c r="B7" t="s">
        <v>39</v>
      </c>
      <c r="C7">
        <v>700</v>
      </c>
      <c r="D7">
        <v>11</v>
      </c>
      <c r="E7">
        <v>58000</v>
      </c>
      <c r="F7">
        <v>218000</v>
      </c>
      <c r="G7">
        <v>378</v>
      </c>
      <c r="H7">
        <v>422</v>
      </c>
      <c r="I7" t="s">
        <v>3</v>
      </c>
      <c r="J7" t="s">
        <v>13</v>
      </c>
      <c r="K7" t="s">
        <v>13</v>
      </c>
      <c r="L7">
        <v>753</v>
      </c>
      <c r="M7">
        <v>575</v>
      </c>
      <c r="N7">
        <v>83.3</v>
      </c>
    </row>
    <row r="8" spans="1:14" x14ac:dyDescent="0.25">
      <c r="B8" t="s">
        <v>39</v>
      </c>
      <c r="C8">
        <v>700</v>
      </c>
      <c r="D8">
        <v>12</v>
      </c>
      <c r="E8">
        <v>24800</v>
      </c>
      <c r="F8">
        <v>188000</v>
      </c>
      <c r="G8">
        <v>451</v>
      </c>
      <c r="H8">
        <v>361</v>
      </c>
      <c r="I8" t="s">
        <v>3</v>
      </c>
      <c r="J8" t="s">
        <v>13</v>
      </c>
      <c r="K8" t="s">
        <v>13</v>
      </c>
      <c r="L8">
        <v>566</v>
      </c>
      <c r="M8">
        <v>416</v>
      </c>
      <c r="N8">
        <v>45.9</v>
      </c>
    </row>
    <row r="9" spans="1:14" x14ac:dyDescent="0.25">
      <c r="B9" t="s">
        <v>39</v>
      </c>
      <c r="C9">
        <v>700</v>
      </c>
      <c r="D9">
        <v>13</v>
      </c>
      <c r="E9">
        <v>63600</v>
      </c>
      <c r="F9">
        <v>242000</v>
      </c>
      <c r="G9">
        <v>420</v>
      </c>
      <c r="H9">
        <v>424</v>
      </c>
      <c r="I9" t="s">
        <v>3</v>
      </c>
      <c r="J9" t="s">
        <v>13</v>
      </c>
      <c r="K9" t="s">
        <v>13</v>
      </c>
      <c r="L9">
        <v>932</v>
      </c>
      <c r="M9">
        <v>575</v>
      </c>
      <c r="N9">
        <v>114</v>
      </c>
    </row>
    <row r="10" spans="1:14" x14ac:dyDescent="0.25">
      <c r="B10" t="s">
        <v>39</v>
      </c>
      <c r="C10">
        <v>700</v>
      </c>
      <c r="D10">
        <v>14</v>
      </c>
      <c r="E10">
        <v>5740</v>
      </c>
      <c r="F10">
        <v>115000</v>
      </c>
      <c r="G10">
        <v>315</v>
      </c>
      <c r="H10">
        <v>348</v>
      </c>
      <c r="I10" t="s">
        <v>3</v>
      </c>
      <c r="J10" t="s">
        <v>13</v>
      </c>
      <c r="K10" t="s">
        <v>13</v>
      </c>
      <c r="L10">
        <v>424</v>
      </c>
      <c r="M10">
        <v>366</v>
      </c>
      <c r="N10">
        <v>25.3</v>
      </c>
    </row>
    <row r="11" spans="1:14" x14ac:dyDescent="0.25">
      <c r="B11" t="s">
        <v>39</v>
      </c>
      <c r="C11">
        <v>700</v>
      </c>
      <c r="D11">
        <v>15</v>
      </c>
      <c r="E11">
        <v>-2600</v>
      </c>
      <c r="F11">
        <v>126000</v>
      </c>
      <c r="G11">
        <v>410</v>
      </c>
      <c r="H11">
        <v>313</v>
      </c>
      <c r="I11" t="s">
        <v>3</v>
      </c>
      <c r="J11" t="s">
        <v>13</v>
      </c>
      <c r="K11" t="s">
        <v>13</v>
      </c>
      <c r="L11">
        <v>333</v>
      </c>
      <c r="M11">
        <v>307</v>
      </c>
      <c r="N11">
        <v>14.1</v>
      </c>
    </row>
    <row r="12" spans="1:14" x14ac:dyDescent="0.25">
      <c r="B12" t="s">
        <v>36</v>
      </c>
      <c r="C12">
        <v>700</v>
      </c>
      <c r="D12">
        <v>17</v>
      </c>
      <c r="E12">
        <v>-18100</v>
      </c>
      <c r="F12">
        <v>157000</v>
      </c>
      <c r="G12">
        <v>495</v>
      </c>
      <c r="H12">
        <v>354</v>
      </c>
      <c r="I12" t="s">
        <v>3</v>
      </c>
      <c r="J12" t="s">
        <v>13</v>
      </c>
      <c r="K12" t="s">
        <v>13</v>
      </c>
      <c r="L12">
        <v>443</v>
      </c>
      <c r="M12">
        <v>317</v>
      </c>
      <c r="N12">
        <v>21.4</v>
      </c>
    </row>
    <row r="14" spans="1:14" x14ac:dyDescent="0.25">
      <c r="A14" t="s">
        <v>18</v>
      </c>
      <c r="B14" t="s">
        <v>39</v>
      </c>
      <c r="C14">
        <v>700</v>
      </c>
      <c r="D14">
        <v>16</v>
      </c>
      <c r="E14">
        <v>142000</v>
      </c>
      <c r="F14">
        <v>409000</v>
      </c>
      <c r="G14">
        <v>688</v>
      </c>
      <c r="H14">
        <v>388</v>
      </c>
      <c r="I14" t="s">
        <v>3</v>
      </c>
      <c r="J14" t="s">
        <v>13</v>
      </c>
      <c r="K14" t="s">
        <v>13</v>
      </c>
      <c r="L14">
        <v>949</v>
      </c>
      <c r="M14">
        <v>594</v>
      </c>
      <c r="N14">
        <v>129</v>
      </c>
    </row>
    <row r="15" spans="1:14" x14ac:dyDescent="0.25">
      <c r="B15" t="s">
        <v>39</v>
      </c>
      <c r="C15">
        <v>700</v>
      </c>
      <c r="D15">
        <v>17</v>
      </c>
      <c r="E15">
        <v>32900</v>
      </c>
      <c r="F15">
        <v>272000</v>
      </c>
      <c r="G15">
        <v>731</v>
      </c>
      <c r="H15">
        <v>327</v>
      </c>
      <c r="I15" t="s">
        <v>3</v>
      </c>
      <c r="J15" t="s">
        <v>13</v>
      </c>
      <c r="K15" t="s">
        <v>13</v>
      </c>
      <c r="L15">
        <v>506</v>
      </c>
      <c r="M15">
        <v>372</v>
      </c>
      <c r="N15">
        <v>38.700000000000003</v>
      </c>
    </row>
    <row r="16" spans="1:14" x14ac:dyDescent="0.25">
      <c r="B16" t="s">
        <v>39</v>
      </c>
      <c r="C16">
        <v>700</v>
      </c>
      <c r="D16">
        <v>18</v>
      </c>
      <c r="E16">
        <v>209000</v>
      </c>
      <c r="F16">
        <v>495000</v>
      </c>
      <c r="G16">
        <v>656</v>
      </c>
      <c r="H16">
        <v>436</v>
      </c>
      <c r="I16" t="s">
        <v>3</v>
      </c>
      <c r="J16" t="s">
        <v>13</v>
      </c>
      <c r="K16" t="s">
        <v>13</v>
      </c>
      <c r="L16">
        <v>1300</v>
      </c>
      <c r="M16">
        <v>755</v>
      </c>
      <c r="N16">
        <v>235</v>
      </c>
    </row>
    <row r="17" spans="2:14" x14ac:dyDescent="0.25">
      <c r="B17" t="s">
        <v>39</v>
      </c>
      <c r="C17">
        <v>700</v>
      </c>
      <c r="D17">
        <v>19</v>
      </c>
      <c r="E17">
        <v>315000</v>
      </c>
      <c r="F17">
        <v>669000</v>
      </c>
      <c r="G17">
        <v>748</v>
      </c>
      <c r="H17">
        <v>473</v>
      </c>
      <c r="I17" t="s">
        <v>3</v>
      </c>
      <c r="J17" t="s">
        <v>13</v>
      </c>
      <c r="K17" t="s">
        <v>13</v>
      </c>
      <c r="L17">
        <v>2090</v>
      </c>
      <c r="M17">
        <v>894</v>
      </c>
      <c r="N17">
        <v>340</v>
      </c>
    </row>
    <row r="18" spans="2:14" x14ac:dyDescent="0.25">
      <c r="B18" t="s">
        <v>39</v>
      </c>
      <c r="C18">
        <v>700</v>
      </c>
      <c r="D18">
        <v>20</v>
      </c>
      <c r="E18">
        <v>50000</v>
      </c>
      <c r="F18">
        <v>281000</v>
      </c>
      <c r="G18">
        <v>615</v>
      </c>
      <c r="H18">
        <v>375</v>
      </c>
      <c r="I18" t="s">
        <v>3</v>
      </c>
      <c r="J18" t="s">
        <v>13</v>
      </c>
      <c r="K18" t="s">
        <v>13</v>
      </c>
      <c r="L18">
        <v>573</v>
      </c>
      <c r="M18">
        <v>456</v>
      </c>
      <c r="N18">
        <v>70.599999999999994</v>
      </c>
    </row>
    <row r="19" spans="2:14" x14ac:dyDescent="0.25">
      <c r="B19" t="s">
        <v>39</v>
      </c>
      <c r="C19">
        <v>700</v>
      </c>
      <c r="D19">
        <v>21</v>
      </c>
      <c r="E19">
        <v>12600</v>
      </c>
      <c r="F19">
        <v>147000</v>
      </c>
      <c r="G19">
        <v>378</v>
      </c>
      <c r="H19">
        <v>356</v>
      </c>
      <c r="I19" t="s">
        <v>3</v>
      </c>
      <c r="J19" t="s">
        <v>13</v>
      </c>
      <c r="K19" t="s">
        <v>13</v>
      </c>
      <c r="L19">
        <v>478</v>
      </c>
      <c r="M19">
        <v>389</v>
      </c>
      <c r="N19">
        <v>38.5</v>
      </c>
    </row>
    <row r="20" spans="2:14" x14ac:dyDescent="0.25">
      <c r="B20" t="s">
        <v>39</v>
      </c>
      <c r="C20">
        <v>700</v>
      </c>
      <c r="D20">
        <v>22</v>
      </c>
      <c r="E20">
        <v>8090</v>
      </c>
      <c r="F20">
        <v>191000</v>
      </c>
      <c r="G20">
        <v>507</v>
      </c>
      <c r="H20">
        <v>361</v>
      </c>
      <c r="I20" t="s">
        <v>3</v>
      </c>
      <c r="J20" t="s">
        <v>13</v>
      </c>
      <c r="K20" t="s">
        <v>13</v>
      </c>
      <c r="L20">
        <v>440</v>
      </c>
      <c r="M20">
        <v>377</v>
      </c>
      <c r="N20">
        <v>20.7</v>
      </c>
    </row>
    <row r="21" spans="2:14" x14ac:dyDescent="0.25">
      <c r="B21" t="s">
        <v>39</v>
      </c>
      <c r="C21">
        <v>700</v>
      </c>
      <c r="D21">
        <v>23</v>
      </c>
      <c r="E21">
        <v>128000</v>
      </c>
      <c r="F21">
        <v>339000</v>
      </c>
      <c r="G21">
        <v>462</v>
      </c>
      <c r="H21">
        <v>457</v>
      </c>
      <c r="I21" t="s">
        <v>3</v>
      </c>
      <c r="J21" t="s">
        <v>13</v>
      </c>
      <c r="K21" t="s">
        <v>13</v>
      </c>
      <c r="L21">
        <v>1420</v>
      </c>
      <c r="M21">
        <v>735</v>
      </c>
      <c r="N21">
        <v>217</v>
      </c>
    </row>
    <row r="22" spans="2:14" x14ac:dyDescent="0.25">
      <c r="B22" t="s">
        <v>39</v>
      </c>
      <c r="C22">
        <v>700</v>
      </c>
      <c r="D22">
        <v>24</v>
      </c>
      <c r="E22">
        <v>848</v>
      </c>
      <c r="F22">
        <v>68400</v>
      </c>
      <c r="G22">
        <v>203</v>
      </c>
      <c r="H22">
        <v>333</v>
      </c>
      <c r="I22" t="s">
        <v>3</v>
      </c>
      <c r="J22" t="s">
        <v>13</v>
      </c>
      <c r="K22" t="s">
        <v>13</v>
      </c>
      <c r="L22">
        <v>356</v>
      </c>
      <c r="M22">
        <v>337</v>
      </c>
      <c r="N22">
        <v>6.9</v>
      </c>
    </row>
    <row r="23" spans="2:14" x14ac:dyDescent="0.25">
      <c r="B23" t="s">
        <v>39</v>
      </c>
      <c r="C23">
        <v>700</v>
      </c>
      <c r="D23">
        <v>25</v>
      </c>
      <c r="E23">
        <v>-3830</v>
      </c>
      <c r="F23">
        <v>101000</v>
      </c>
      <c r="G23">
        <v>324</v>
      </c>
      <c r="H23">
        <v>325</v>
      </c>
      <c r="I23" t="s">
        <v>3</v>
      </c>
      <c r="J23" t="s">
        <v>13</v>
      </c>
      <c r="K23" t="s">
        <v>13</v>
      </c>
      <c r="L23">
        <v>356</v>
      </c>
      <c r="M23">
        <v>313</v>
      </c>
      <c r="N23">
        <v>14.1</v>
      </c>
    </row>
  </sheetData>
  <pageMargins left="0.7" right="0.7" top="0.75" bottom="0.75" header="0.3" footer="0.3"/>
  <pageSetup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N23"/>
  <sheetViews>
    <sheetView workbookViewId="0">
      <selection activeCell="A5" sqref="A5"/>
    </sheetView>
  </sheetViews>
  <sheetFormatPr defaultRowHeight="15" x14ac:dyDescent="0.25"/>
  <cols>
    <col min="1" max="1" width="11" customWidth="1"/>
  </cols>
  <sheetData>
    <row r="1" spans="1:14" x14ac:dyDescent="0.25">
      <c r="A1" s="1">
        <v>44579</v>
      </c>
    </row>
    <row r="2" spans="1:14" x14ac:dyDescent="0.25">
      <c r="A2" t="s">
        <v>15</v>
      </c>
      <c r="B2" t="s">
        <v>0</v>
      </c>
      <c r="C2" t="s">
        <v>1</v>
      </c>
      <c r="D2" t="s">
        <v>2</v>
      </c>
      <c r="E2" t="s">
        <v>3</v>
      </c>
      <c r="F2" t="s">
        <v>4</v>
      </c>
      <c r="G2" t="s">
        <v>5</v>
      </c>
      <c r="H2" t="s">
        <v>6</v>
      </c>
      <c r="I2" t="s">
        <v>7</v>
      </c>
      <c r="J2" t="s">
        <v>8</v>
      </c>
      <c r="K2" t="s">
        <v>9</v>
      </c>
      <c r="L2" t="s">
        <v>10</v>
      </c>
      <c r="M2" t="s">
        <v>11</v>
      </c>
      <c r="N2" t="s">
        <v>12</v>
      </c>
    </row>
    <row r="3" spans="1:14" x14ac:dyDescent="0.25">
      <c r="B3" t="s">
        <v>38</v>
      </c>
      <c r="C3">
        <v>700</v>
      </c>
      <c r="D3">
        <v>7</v>
      </c>
      <c r="E3">
        <v>166000</v>
      </c>
      <c r="F3">
        <v>1330000</v>
      </c>
      <c r="G3">
        <v>675</v>
      </c>
      <c r="H3">
        <v>1720</v>
      </c>
      <c r="I3" t="s">
        <v>3</v>
      </c>
      <c r="J3" t="s">
        <v>13</v>
      </c>
      <c r="K3" t="s">
        <v>13</v>
      </c>
      <c r="L3">
        <v>2310</v>
      </c>
      <c r="M3">
        <v>1960</v>
      </c>
      <c r="N3">
        <v>153</v>
      </c>
    </row>
    <row r="4" spans="1:14" x14ac:dyDescent="0.25">
      <c r="B4" t="s">
        <v>38</v>
      </c>
      <c r="C4">
        <v>700</v>
      </c>
      <c r="D4">
        <v>8</v>
      </c>
      <c r="E4">
        <v>136000</v>
      </c>
      <c r="F4">
        <v>1240000</v>
      </c>
      <c r="G4">
        <v>630</v>
      </c>
      <c r="H4">
        <v>1750</v>
      </c>
      <c r="I4" t="s">
        <v>3</v>
      </c>
      <c r="J4" t="s">
        <v>13</v>
      </c>
      <c r="K4" t="s">
        <v>13</v>
      </c>
      <c r="L4">
        <v>2240</v>
      </c>
      <c r="M4">
        <v>1960</v>
      </c>
      <c r="N4">
        <v>137</v>
      </c>
    </row>
    <row r="5" spans="1:14" x14ac:dyDescent="0.25">
      <c r="B5" t="s">
        <v>38</v>
      </c>
      <c r="C5">
        <v>700</v>
      </c>
      <c r="D5">
        <v>9</v>
      </c>
      <c r="E5">
        <v>66900</v>
      </c>
      <c r="F5">
        <v>1380000</v>
      </c>
      <c r="G5">
        <v>720</v>
      </c>
      <c r="H5">
        <v>1820</v>
      </c>
      <c r="I5" t="s">
        <v>3</v>
      </c>
      <c r="J5" t="s">
        <v>13</v>
      </c>
      <c r="K5" t="s">
        <v>13</v>
      </c>
      <c r="L5">
        <v>4750</v>
      </c>
      <c r="M5">
        <v>1910</v>
      </c>
      <c r="N5">
        <v>174</v>
      </c>
    </row>
    <row r="6" spans="1:14" x14ac:dyDescent="0.25">
      <c r="B6" t="s">
        <v>38</v>
      </c>
      <c r="C6">
        <v>700</v>
      </c>
      <c r="D6">
        <v>10</v>
      </c>
      <c r="E6">
        <v>66400</v>
      </c>
      <c r="F6">
        <v>1420000</v>
      </c>
      <c r="G6">
        <v>756</v>
      </c>
      <c r="H6">
        <v>1790</v>
      </c>
      <c r="I6" t="s">
        <v>3</v>
      </c>
      <c r="J6" t="s">
        <v>13</v>
      </c>
      <c r="K6" t="s">
        <v>13</v>
      </c>
      <c r="L6">
        <v>2150</v>
      </c>
      <c r="M6">
        <v>1870</v>
      </c>
      <c r="N6">
        <v>103</v>
      </c>
    </row>
    <row r="7" spans="1:14" x14ac:dyDescent="0.25">
      <c r="B7" t="s">
        <v>38</v>
      </c>
      <c r="C7">
        <v>700</v>
      </c>
      <c r="D7">
        <v>11</v>
      </c>
      <c r="E7">
        <v>118000</v>
      </c>
      <c r="F7">
        <v>1050000</v>
      </c>
      <c r="G7">
        <v>520</v>
      </c>
      <c r="H7">
        <v>1800</v>
      </c>
      <c r="I7" t="s">
        <v>3</v>
      </c>
      <c r="J7" t="s">
        <v>13</v>
      </c>
      <c r="K7" t="s">
        <v>13</v>
      </c>
      <c r="L7">
        <v>2610</v>
      </c>
      <c r="M7">
        <v>2030</v>
      </c>
      <c r="N7">
        <v>182</v>
      </c>
    </row>
    <row r="8" spans="1:14" x14ac:dyDescent="0.25">
      <c r="B8" t="s">
        <v>38</v>
      </c>
      <c r="C8">
        <v>700</v>
      </c>
      <c r="D8">
        <v>12</v>
      </c>
      <c r="E8">
        <v>97600</v>
      </c>
      <c r="F8">
        <v>1100000</v>
      </c>
      <c r="G8">
        <v>560</v>
      </c>
      <c r="H8">
        <v>1790</v>
      </c>
      <c r="I8" t="s">
        <v>3</v>
      </c>
      <c r="J8" t="s">
        <v>13</v>
      </c>
      <c r="K8" t="s">
        <v>13</v>
      </c>
      <c r="L8">
        <v>2590</v>
      </c>
      <c r="M8">
        <v>1960</v>
      </c>
      <c r="N8">
        <v>244</v>
      </c>
    </row>
    <row r="9" spans="1:14" x14ac:dyDescent="0.25">
      <c r="B9" t="s">
        <v>38</v>
      </c>
      <c r="C9">
        <v>700</v>
      </c>
      <c r="D9">
        <v>13</v>
      </c>
      <c r="E9">
        <v>111000</v>
      </c>
      <c r="F9">
        <v>1010000</v>
      </c>
      <c r="G9">
        <v>504</v>
      </c>
      <c r="H9">
        <v>1790</v>
      </c>
      <c r="I9" t="s">
        <v>3</v>
      </c>
      <c r="J9" t="s">
        <v>13</v>
      </c>
      <c r="K9" t="s">
        <v>13</v>
      </c>
      <c r="L9">
        <v>2360</v>
      </c>
      <c r="M9">
        <v>2010</v>
      </c>
      <c r="N9">
        <v>178</v>
      </c>
    </row>
    <row r="10" spans="1:14" x14ac:dyDescent="0.25">
      <c r="B10" t="s">
        <v>38</v>
      </c>
      <c r="C10">
        <v>700</v>
      </c>
      <c r="D10">
        <v>14</v>
      </c>
      <c r="E10">
        <v>10500</v>
      </c>
      <c r="F10">
        <v>914000</v>
      </c>
      <c r="G10">
        <v>546</v>
      </c>
      <c r="H10">
        <v>1650</v>
      </c>
      <c r="I10" t="s">
        <v>3</v>
      </c>
      <c r="J10" t="s">
        <v>13</v>
      </c>
      <c r="K10" t="s">
        <v>13</v>
      </c>
      <c r="L10">
        <v>1750</v>
      </c>
      <c r="M10">
        <v>1670</v>
      </c>
      <c r="N10">
        <v>31.5</v>
      </c>
    </row>
    <row r="11" spans="1:14" x14ac:dyDescent="0.25">
      <c r="B11" t="s">
        <v>38</v>
      </c>
      <c r="C11">
        <v>700</v>
      </c>
      <c r="D11">
        <v>15</v>
      </c>
      <c r="E11">
        <v>1400</v>
      </c>
      <c r="F11">
        <v>1020000</v>
      </c>
      <c r="G11">
        <v>616</v>
      </c>
      <c r="H11">
        <v>1650</v>
      </c>
      <c r="I11" t="s">
        <v>3</v>
      </c>
      <c r="J11" t="s">
        <v>13</v>
      </c>
      <c r="K11" t="s">
        <v>13</v>
      </c>
      <c r="L11">
        <v>1800</v>
      </c>
      <c r="M11">
        <v>1650</v>
      </c>
      <c r="N11">
        <v>45.6</v>
      </c>
    </row>
    <row r="12" spans="1:14" x14ac:dyDescent="0.25">
      <c r="B12" t="s">
        <v>38</v>
      </c>
      <c r="C12">
        <v>700</v>
      </c>
      <c r="D12">
        <v>16</v>
      </c>
      <c r="E12">
        <v>-3400</v>
      </c>
      <c r="F12">
        <v>781000</v>
      </c>
      <c r="G12">
        <v>480</v>
      </c>
      <c r="H12">
        <v>1630</v>
      </c>
      <c r="I12" t="s">
        <v>3</v>
      </c>
      <c r="J12" t="s">
        <v>13</v>
      </c>
      <c r="K12" t="s">
        <v>13</v>
      </c>
      <c r="L12">
        <v>1720</v>
      </c>
      <c r="M12">
        <v>1630</v>
      </c>
      <c r="N12">
        <v>37.799999999999997</v>
      </c>
    </row>
    <row r="14" spans="1:14" x14ac:dyDescent="0.25">
      <c r="A14" t="s">
        <v>18</v>
      </c>
      <c r="B14" t="s">
        <v>38</v>
      </c>
      <c r="C14">
        <v>700</v>
      </c>
      <c r="D14">
        <v>17</v>
      </c>
      <c r="E14">
        <v>131000</v>
      </c>
      <c r="F14">
        <v>1260000</v>
      </c>
      <c r="G14">
        <v>688</v>
      </c>
      <c r="H14">
        <v>1640</v>
      </c>
      <c r="I14" t="s">
        <v>3</v>
      </c>
      <c r="J14" t="s">
        <v>13</v>
      </c>
      <c r="K14" t="s">
        <v>13</v>
      </c>
      <c r="L14">
        <v>2480</v>
      </c>
      <c r="M14">
        <v>1840</v>
      </c>
      <c r="N14">
        <v>207</v>
      </c>
    </row>
    <row r="15" spans="1:14" x14ac:dyDescent="0.25">
      <c r="B15" t="s">
        <v>38</v>
      </c>
      <c r="C15">
        <v>700</v>
      </c>
      <c r="D15">
        <v>18</v>
      </c>
      <c r="E15">
        <v>118000</v>
      </c>
      <c r="F15">
        <v>1400000</v>
      </c>
      <c r="G15">
        <v>779</v>
      </c>
      <c r="H15">
        <v>1650</v>
      </c>
      <c r="I15" t="s">
        <v>3</v>
      </c>
      <c r="J15" t="s">
        <v>13</v>
      </c>
      <c r="K15" t="s">
        <v>13</v>
      </c>
      <c r="L15">
        <v>2600</v>
      </c>
      <c r="M15">
        <v>1800</v>
      </c>
      <c r="N15">
        <v>239</v>
      </c>
    </row>
    <row r="16" spans="1:14" x14ac:dyDescent="0.25">
      <c r="B16" t="s">
        <v>38</v>
      </c>
      <c r="C16">
        <v>700</v>
      </c>
      <c r="D16">
        <v>19</v>
      </c>
      <c r="E16">
        <v>286000</v>
      </c>
      <c r="F16">
        <v>1520000</v>
      </c>
      <c r="G16">
        <v>714</v>
      </c>
      <c r="H16">
        <v>1720</v>
      </c>
      <c r="I16" t="s">
        <v>3</v>
      </c>
      <c r="J16" t="s">
        <v>13</v>
      </c>
      <c r="K16" t="s">
        <v>13</v>
      </c>
      <c r="L16">
        <v>3090</v>
      </c>
      <c r="M16">
        <v>2120</v>
      </c>
      <c r="N16">
        <v>334</v>
      </c>
    </row>
    <row r="17" spans="2:14" x14ac:dyDescent="0.25">
      <c r="B17" t="s">
        <v>38</v>
      </c>
      <c r="C17">
        <v>700</v>
      </c>
      <c r="D17">
        <v>20</v>
      </c>
      <c r="E17">
        <v>355000</v>
      </c>
      <c r="F17">
        <v>1600000</v>
      </c>
      <c r="G17">
        <v>688</v>
      </c>
      <c r="H17">
        <v>1810</v>
      </c>
      <c r="I17" t="s">
        <v>3</v>
      </c>
      <c r="J17" t="s">
        <v>13</v>
      </c>
      <c r="K17" t="s">
        <v>13</v>
      </c>
      <c r="L17">
        <v>3190</v>
      </c>
      <c r="M17">
        <v>2330</v>
      </c>
      <c r="N17">
        <v>383</v>
      </c>
    </row>
    <row r="18" spans="2:14" x14ac:dyDescent="0.25">
      <c r="B18" t="s">
        <v>38</v>
      </c>
      <c r="C18">
        <v>700</v>
      </c>
      <c r="D18">
        <v>21</v>
      </c>
      <c r="E18">
        <v>50900</v>
      </c>
      <c r="F18">
        <v>842000</v>
      </c>
      <c r="G18">
        <v>480</v>
      </c>
      <c r="H18">
        <v>1650</v>
      </c>
      <c r="I18" t="s">
        <v>3</v>
      </c>
      <c r="J18" t="s">
        <v>13</v>
      </c>
      <c r="K18" t="s">
        <v>13</v>
      </c>
      <c r="L18">
        <v>2000</v>
      </c>
      <c r="M18">
        <v>1750</v>
      </c>
      <c r="N18">
        <v>119</v>
      </c>
    </row>
    <row r="19" spans="2:14" x14ac:dyDescent="0.25">
      <c r="B19" t="s">
        <v>38</v>
      </c>
      <c r="C19">
        <v>700</v>
      </c>
      <c r="D19">
        <v>22</v>
      </c>
      <c r="E19">
        <v>13600</v>
      </c>
      <c r="F19">
        <v>676000</v>
      </c>
      <c r="G19">
        <v>407</v>
      </c>
      <c r="H19">
        <v>1630</v>
      </c>
      <c r="I19" t="s">
        <v>3</v>
      </c>
      <c r="J19" t="s">
        <v>13</v>
      </c>
      <c r="K19" t="s">
        <v>13</v>
      </c>
      <c r="L19">
        <v>1910</v>
      </c>
      <c r="M19">
        <v>1660</v>
      </c>
      <c r="N19">
        <v>74.099999999999994</v>
      </c>
    </row>
    <row r="20" spans="2:14" x14ac:dyDescent="0.25">
      <c r="B20" t="s">
        <v>38</v>
      </c>
      <c r="C20">
        <v>700</v>
      </c>
      <c r="D20">
        <v>23</v>
      </c>
      <c r="E20">
        <v>1050</v>
      </c>
      <c r="F20">
        <v>745000</v>
      </c>
      <c r="G20">
        <v>456</v>
      </c>
      <c r="H20">
        <v>1630</v>
      </c>
      <c r="I20" t="s">
        <v>3</v>
      </c>
      <c r="J20" t="s">
        <v>13</v>
      </c>
      <c r="K20" t="s">
        <v>13</v>
      </c>
      <c r="L20">
        <v>1860</v>
      </c>
      <c r="M20">
        <v>1630</v>
      </c>
      <c r="N20">
        <v>53.6</v>
      </c>
    </row>
    <row r="21" spans="2:14" x14ac:dyDescent="0.25">
      <c r="B21" t="s">
        <v>38</v>
      </c>
      <c r="C21">
        <v>700</v>
      </c>
      <c r="D21">
        <v>24</v>
      </c>
      <c r="E21">
        <v>218000</v>
      </c>
      <c r="F21">
        <v>1060000</v>
      </c>
      <c r="G21">
        <v>520</v>
      </c>
      <c r="H21">
        <v>1620</v>
      </c>
      <c r="I21" t="s">
        <v>3</v>
      </c>
      <c r="J21" t="s">
        <v>13</v>
      </c>
      <c r="K21" t="s">
        <v>13</v>
      </c>
      <c r="L21">
        <v>3240</v>
      </c>
      <c r="M21">
        <v>2040</v>
      </c>
      <c r="N21">
        <v>319</v>
      </c>
    </row>
    <row r="22" spans="2:14" x14ac:dyDescent="0.25">
      <c r="B22" t="s">
        <v>38</v>
      </c>
      <c r="C22">
        <v>700</v>
      </c>
      <c r="D22">
        <v>25</v>
      </c>
      <c r="E22">
        <v>435</v>
      </c>
      <c r="F22">
        <v>480000</v>
      </c>
      <c r="G22">
        <v>330</v>
      </c>
      <c r="H22">
        <v>1450</v>
      </c>
      <c r="I22" t="s">
        <v>3</v>
      </c>
      <c r="J22" t="s">
        <v>13</v>
      </c>
      <c r="K22" t="s">
        <v>13</v>
      </c>
      <c r="L22">
        <v>1540</v>
      </c>
      <c r="M22">
        <v>1450</v>
      </c>
      <c r="N22">
        <v>29.5</v>
      </c>
    </row>
    <row r="23" spans="2:14" x14ac:dyDescent="0.25">
      <c r="B23" t="s">
        <v>38</v>
      </c>
      <c r="C23">
        <v>700</v>
      </c>
      <c r="D23">
        <v>26</v>
      </c>
      <c r="E23">
        <v>991</v>
      </c>
      <c r="F23">
        <v>662000</v>
      </c>
      <c r="G23">
        <v>416</v>
      </c>
      <c r="H23">
        <v>1590</v>
      </c>
      <c r="I23" t="s">
        <v>3</v>
      </c>
      <c r="J23" t="s">
        <v>13</v>
      </c>
      <c r="K23" t="s">
        <v>13</v>
      </c>
      <c r="L23">
        <v>1750</v>
      </c>
      <c r="M23">
        <v>1590</v>
      </c>
      <c r="N23">
        <v>111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LdhB</vt:lpstr>
      <vt:lpstr>Mct1</vt:lpstr>
      <vt:lpstr>Actin</vt:lpstr>
      <vt:lpstr>LdhB (4)</vt:lpstr>
      <vt:lpstr>LdhB (3)</vt:lpstr>
      <vt:lpstr>LdhB (2)</vt:lpstr>
      <vt:lpstr>LdhB(1)</vt:lpstr>
      <vt:lpstr>MCT1-700 (4)</vt:lpstr>
      <vt:lpstr>MCT1-700 (3)</vt:lpstr>
      <vt:lpstr>MCT1-700 (2)</vt:lpstr>
      <vt:lpstr>MCT1-700(1)</vt:lpstr>
      <vt:lpstr>actin-800 (4)</vt:lpstr>
      <vt:lpstr>actin-800 (3)</vt:lpstr>
      <vt:lpstr>actin-800 (2)</vt:lpstr>
      <vt:lpstr>actin-800(1)</vt:lpstr>
    </vt:vector>
  </TitlesOfParts>
  <Company>UCSF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UCSFuser</dc:creator>
  <cp:lastModifiedBy>Liu, Xiaowei</cp:lastModifiedBy>
  <cp:lastPrinted>2022-02-03T00:53:11Z</cp:lastPrinted>
  <dcterms:created xsi:type="dcterms:W3CDTF">2021-07-01T18:39:42Z</dcterms:created>
  <dcterms:modified xsi:type="dcterms:W3CDTF">2022-02-03T23:11:29Z</dcterms:modified>
</cp:coreProperties>
</file>